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ryClareS\Downloads\"/>
    </mc:Choice>
  </mc:AlternateContent>
  <xr:revisionPtr revIDLastSave="0" documentId="8_{F103C241-9F44-4913-B15F-291A3D64BEEE}" xr6:coauthVersionLast="47" xr6:coauthVersionMax="47" xr10:uidLastSave="{00000000-0000-0000-0000-000000000000}"/>
  <bookViews>
    <workbookView xWindow="-28920" yWindow="-120" windowWidth="29040" windowHeight="15720" xr2:uid="{5C2FE818-DBC2-46F0-9732-052FB7DC3128}"/>
  </bookViews>
  <sheets>
    <sheet name="Introduction - How to Use" sheetId="4" r:id="rId1"/>
    <sheet name="Sample Calculations" sheetId="3" r:id="rId2"/>
    <sheet name="Example 1" sheetId="1" r:id="rId3"/>
    <sheet name="Example 2"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 l="1"/>
  <c r="I12" i="3" s="1"/>
  <c r="H19" i="3"/>
  <c r="I19" i="3" s="1"/>
  <c r="H18" i="3"/>
  <c r="I18" i="3" s="1"/>
  <c r="H16" i="3"/>
  <c r="I16" i="3" s="1"/>
  <c r="H15" i="3"/>
  <c r="I15" i="3" s="1"/>
  <c r="H11" i="3"/>
  <c r="I11" i="3" s="1"/>
  <c r="H10" i="3"/>
  <c r="I10" i="3" s="1"/>
  <c r="H19" i="2"/>
  <c r="I19" i="2" s="1"/>
  <c r="H18" i="2"/>
  <c r="I18" i="2" s="1"/>
  <c r="H15" i="2"/>
  <c r="I15" i="2" s="1"/>
  <c r="H16" i="2"/>
  <c r="I16" i="2" s="1"/>
  <c r="H12" i="2"/>
  <c r="I12" i="2" s="1"/>
  <c r="H11" i="2"/>
  <c r="I11" i="2" s="1"/>
  <c r="H10" i="2"/>
  <c r="I10" i="2" s="1"/>
  <c r="H16" i="1"/>
  <c r="I16" i="1" s="1"/>
  <c r="H15" i="1"/>
  <c r="I15" i="1" s="1"/>
  <c r="H10" i="1"/>
  <c r="I10" i="1" s="1"/>
  <c r="H11" i="1"/>
  <c r="I11" i="1" s="1"/>
  <c r="G9" i="1"/>
</calcChain>
</file>

<file path=xl/sharedStrings.xml><?xml version="1.0" encoding="utf-8"?>
<sst xmlns="http://schemas.openxmlformats.org/spreadsheetml/2006/main" count="150" uniqueCount="76">
  <si>
    <t>Introduction</t>
  </si>
  <si>
    <t>Swine Calculations</t>
  </si>
  <si>
    <t xml:space="preserve">Name: </t>
  </si>
  <si>
    <t xml:space="preserve">Email: </t>
  </si>
  <si>
    <t xml:space="preserve">Date: </t>
  </si>
  <si>
    <t xml:space="preserve">Audit Location: </t>
  </si>
  <si>
    <t>Table 1: Number of Pigs to Observe</t>
  </si>
  <si>
    <t xml:space="preserve">Table 2: Sample Calculations </t>
  </si>
  <si>
    <t>Total Pigs per Phase</t>
  </si>
  <si>
    <t>Name</t>
  </si>
  <si>
    <t>Step 1: Total</t>
  </si>
  <si>
    <t>Step 2: # to observe from Table 1</t>
  </si>
  <si>
    <t>Step 3: Percentage %</t>
  </si>
  <si>
    <t>Step 4: # pigs to observe</t>
  </si>
  <si>
    <t>Step 5</t>
  </si>
  <si>
    <t>All Animals</t>
  </si>
  <si>
    <t>Total Pigs On-Site</t>
  </si>
  <si>
    <t>260-500</t>
  </si>
  <si>
    <t>Individual Housing</t>
  </si>
  <si>
    <t>501-1000</t>
  </si>
  <si>
    <t>Gestation</t>
  </si>
  <si>
    <t>1001-4999</t>
  </si>
  <si>
    <t>Farrowing</t>
  </si>
  <si>
    <t>5000 and up</t>
  </si>
  <si>
    <t>Boars</t>
  </si>
  <si>
    <t>Group Housing</t>
  </si>
  <si>
    <t>Appendix: Color Codes</t>
  </si>
  <si>
    <t>Reproductive</t>
  </si>
  <si>
    <t>Title</t>
  </si>
  <si>
    <t>Note/Text</t>
  </si>
  <si>
    <t>GDU</t>
  </si>
  <si>
    <t>Data entry input</t>
  </si>
  <si>
    <t>Finisher</t>
  </si>
  <si>
    <t>Leave blank</t>
  </si>
  <si>
    <t># in nursery in groups</t>
  </si>
  <si>
    <t xml:space="preserve">Calculations, no data entry needed. </t>
  </si>
  <si>
    <t># in finishing in groups</t>
  </si>
  <si>
    <r>
      <rPr>
        <b/>
        <sz val="14"/>
        <color rgb="FF161B26"/>
        <rFont val="Arial Nova"/>
        <family val="2"/>
      </rPr>
      <t>Sample Calculation Example:</t>
    </r>
    <r>
      <rPr>
        <sz val="14"/>
        <color rgb="FF161B26"/>
        <rFont val="Arial Nova"/>
        <family val="2"/>
      </rPr>
      <t xml:space="preserve">
You are auditing a farm with farrowing production. This farm has 170 females in individual housing (50 in gestation stalls and 120 in farrowing) as well as 700 females in pens (540 in gestation pens and 160 in the gilt development unit). Below is a completed table for this sample calculation.</t>
    </r>
  </si>
  <si>
    <t>Table 2: Sample Calculation Example</t>
  </si>
  <si>
    <r>
      <rPr>
        <u/>
        <sz val="11"/>
        <color theme="1"/>
        <rFont val="Arial Nova"/>
        <family val="2"/>
      </rPr>
      <t>&lt;</t>
    </r>
    <r>
      <rPr>
        <sz val="11"/>
        <color theme="1"/>
        <rFont val="Arial Nova"/>
        <family val="2"/>
      </rPr>
      <t xml:space="preserve"> 260</t>
    </r>
  </si>
  <si>
    <t>Observe every pig</t>
  </si>
  <si>
    <t>231 pigs to observe/20 pigs per pen = 11.5; Observe 12 pens
27 total pens/12 pens to observe = observe every other pen</t>
  </si>
  <si>
    <t>99 pigs to observe/20 pigs per pen=4.9; observe 5 pens
8 total pens/5 pens to observe = observe every other, plus one extra</t>
  </si>
  <si>
    <r>
      <rPr>
        <b/>
        <sz val="14"/>
        <color rgb="FF161B26"/>
        <rFont val="Arial Nova"/>
        <family val="2"/>
      </rPr>
      <t>Sample Calculation Example:</t>
    </r>
    <r>
      <rPr>
        <sz val="14"/>
        <color rgb="FF161B26"/>
        <rFont val="Arial Nova"/>
        <family val="2"/>
      </rPr>
      <t xml:space="preserve">
You are auditing a farrow to finish farm. This farm has 600 pigs in individual housing and 6,000 in group housing. There are 540 females (140 females in gestation stalls and 400 in farrowing) and 60 boars in individual housing. There are 1,500 females in pens (1,000 in gestation pens and 500 in the gilt development unit). There are 1,500 pigs in the nursery and 3,000 pigs in finisher pens. Below is a completed table for this sample calculation.</t>
    </r>
  </si>
  <si>
    <t>Step1: Total</t>
  </si>
  <si>
    <t>Observe every other pig</t>
  </si>
  <si>
    <t>Observe every other sow</t>
  </si>
  <si>
    <t>Observe every other boar</t>
  </si>
  <si>
    <t>268 pigs to observe/20 pigs per pen=13.4; Observe 14 pens
50 total pens/14 pens to observe = observe every 3 pens</t>
  </si>
  <si>
    <t>132 pigs to observe/20 pigs per pen=6.6; Observe 7 pens
25 total pens/7 pens to observe = observe every 3 pens</t>
  </si>
  <si>
    <t>132 pigs to observe/30 pigs per pen=4.4; observe 5 pens
50 total pens/5 pens to observe = observe every 10 pens</t>
  </si>
  <si>
    <t>268 pigs to observe/40 pigs per pen=6.7; observe 7 pens
75 total pens/7 pens to observe = observe every 10 pens</t>
  </si>
  <si>
    <r>
      <t xml:space="preserve">Sampling Procedure
</t>
    </r>
    <r>
      <rPr>
        <sz val="11"/>
        <color theme="1"/>
        <rFont val="Arial Nova"/>
        <family val="2"/>
      </rPr>
      <t>American Humane utilized publicly available, peer-reviewed literature and collaborated with a professional statistician to develop a scientifically sound and statistically valid sampling methodology.</t>
    </r>
  </si>
  <si>
    <r>
      <t xml:space="preserve">Step 1: Quantify the population of pigs by types of housing systems used on the site.
</t>
    </r>
    <r>
      <rPr>
        <sz val="11"/>
        <color theme="1"/>
        <rFont val="Arial Nova"/>
        <family val="2"/>
      </rPr>
      <t>The producer must supply a comprehensive animal inventory, including the number of pigs within each phase of production and housing type as well as the number of buildings or rooms that are currently housing pigs.</t>
    </r>
  </si>
  <si>
    <t>Pigs should be categorized as:</t>
  </si>
  <si>
    <t>Individually housed pigs:</t>
  </si>
  <si>
    <t>Group housed pigs:</t>
  </si>
  <si>
    <t>To include all animals individually housed in all areas of the farm. This includes females in farrowing* and breeding/gestation as well as any boars on site. *The lactating sow and her piglets are evaluated as a unit, such that all relevant measures for neonate piglets should be performed in farrowing rooms for neonate piglets of selected sows.</t>
  </si>
  <si>
    <t>To include all animals housed in groups (any pen or area with 2 or more animals). This includes group housed animals in breeding/gestation, nursery, grower, finisher, and any animals in the gilt development unit (GDU).</t>
  </si>
  <si>
    <t>Step 2: Identify the minimum number of pigs that need to be observed for each phase of production based on Table 1.</t>
  </si>
  <si>
    <t>Table 1. Number of pigs to observe</t>
  </si>
  <si>
    <t>Total pigs per phase</t>
  </si>
  <si>
    <r>
      <t>&lt;</t>
    </r>
    <r>
      <rPr>
        <sz val="11"/>
        <color theme="1"/>
        <rFont val="Arial Nova"/>
        <family val="2"/>
      </rPr>
      <t xml:space="preserve"> 260</t>
    </r>
  </si>
  <si>
    <t>All animals</t>
  </si>
  <si>
    <t>Minimum pig to observe</t>
  </si>
  <si>
    <t>All pigs must be observed during the audit for timely euthanasia and treatment management, but benchmarking measures should only be performed for a statistical sample of the pigs.</t>
  </si>
  <si>
    <t>On-site evaluation measures (section B) should exclude sick or hospital pens.</t>
  </si>
  <si>
    <t>For sites that have individual and group housed animals, the auditor will need to refer to Table 1 for each sample calculation.</t>
  </si>
  <si>
    <t>Step 3: For each phase, calculate the percentage of pigs present for each age and housing type to determine a representative sample.</t>
  </si>
  <si>
    <t>Step 4: For each phase calculate the sample size of pigs to observe for each age and housing type to determine a representative sample.</t>
  </si>
  <si>
    <t>Step 5: Determine which animals/pens need to be observed before entering the barn.</t>
  </si>
  <si>
    <t>Pigs from all rooms/barns must be included in the observation sample.</t>
  </si>
  <si>
    <t>Selection of which pigs or pens will be observed MUST be done before entering the barn.</t>
  </si>
  <si>
    <t>For individually housed pigs, divide the total number of stalls/pens by the minimum number of pigs to evaluate, resulting in every Xth stall/pen being observed. If the stall/pen to evaluate is empty, move to the next one in line.</t>
  </si>
  <si>
    <t>For group housed pigs, divide the total number of pigs to be observed by the average number of pigs/pen to determine how many pens need to be observed and always round up. Every pig in the pen must be observed.</t>
  </si>
  <si>
    <t>Minimum Pigs to Observe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</si>
</sst>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Aptos Narrow"/>
      <family val="2"/>
      <scheme val="minor"/>
    </font>
    <font>
      <sz val="11"/>
      <color theme="1"/>
      <name val="Aptos Narrow"/>
      <family val="2"/>
      <scheme val="minor"/>
    </font>
    <font>
      <sz val="11"/>
      <color theme="1"/>
      <name val="Arial Nova"/>
      <family val="2"/>
    </font>
    <font>
      <b/>
      <sz val="11"/>
      <color theme="1"/>
      <name val="Arial Nova"/>
      <family val="2"/>
    </font>
    <font>
      <b/>
      <sz val="12"/>
      <color theme="1"/>
      <name val="Arial Nova"/>
      <family val="2"/>
    </font>
    <font>
      <b/>
      <sz val="12"/>
      <color rgb="FF161B26"/>
      <name val="Arial Nova"/>
      <family val="2"/>
    </font>
    <font>
      <b/>
      <sz val="26"/>
      <color rgb="FF262D68"/>
      <name val="Mangal Pro"/>
    </font>
    <font>
      <b/>
      <sz val="14"/>
      <color theme="1"/>
      <name val="Arial Nova"/>
      <family val="2"/>
    </font>
    <font>
      <sz val="11"/>
      <color theme="0"/>
      <name val="Arial Nova"/>
      <family val="2"/>
    </font>
    <font>
      <b/>
      <sz val="11"/>
      <color theme="0"/>
      <name val="Arial Nova"/>
      <family val="2"/>
    </font>
    <font>
      <sz val="12"/>
      <color theme="1"/>
      <name val="Arial Nova"/>
      <family val="2"/>
    </font>
    <font>
      <u/>
      <sz val="11"/>
      <color theme="1"/>
      <name val="Arial Nova"/>
      <family val="2"/>
    </font>
    <font>
      <sz val="14"/>
      <color theme="1"/>
      <name val="Arial Nova"/>
      <family val="2"/>
    </font>
    <font>
      <sz val="11"/>
      <name val="Arial Nova"/>
      <family val="2"/>
    </font>
    <font>
      <b/>
      <sz val="14"/>
      <color rgb="FF161B26"/>
      <name val="Arial Nova"/>
      <family val="2"/>
    </font>
    <font>
      <sz val="14"/>
      <color rgb="FF161B26"/>
      <name val="Arial Nova"/>
      <family val="2"/>
    </font>
    <font>
      <b/>
      <sz val="14"/>
      <name val="Arial Nova"/>
      <family val="2"/>
    </font>
    <font>
      <sz val="14"/>
      <name val="Arial Nova"/>
      <family val="2"/>
    </font>
    <font>
      <sz val="8"/>
      <name val="Aptos Narrow"/>
      <family val="2"/>
      <scheme val="minor"/>
    </font>
  </fonts>
  <fills count="7">
    <fill>
      <patternFill patternType="none"/>
    </fill>
    <fill>
      <patternFill patternType="gray125"/>
    </fill>
    <fill>
      <patternFill patternType="solid">
        <fgColor rgb="FFF5E9DA"/>
        <bgColor indexed="64"/>
      </patternFill>
    </fill>
    <fill>
      <patternFill patternType="solid">
        <fgColor rgb="FFF1F2F9"/>
        <bgColor indexed="64"/>
      </patternFill>
    </fill>
    <fill>
      <patternFill patternType="solid">
        <fgColor rgb="FF262A36"/>
        <bgColor indexed="64"/>
      </patternFill>
    </fill>
    <fill>
      <patternFill patternType="solid">
        <fgColor theme="0"/>
        <bgColor indexed="64"/>
      </patternFill>
    </fill>
    <fill>
      <patternFill patternType="solid">
        <fgColor rgb="FF262D68"/>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8794AB"/>
      </left>
      <right style="thin">
        <color rgb="FF8794AB"/>
      </right>
      <top/>
      <bottom style="thin">
        <color rgb="FF8794AB"/>
      </bottom>
      <diagonal/>
    </border>
    <border>
      <left style="thin">
        <color rgb="FF8794AB"/>
      </left>
      <right style="thin">
        <color rgb="FF8794AB"/>
      </right>
      <top style="thin">
        <color rgb="FF8794AB"/>
      </top>
      <bottom style="thin">
        <color rgb="FF8794AB"/>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8794AB"/>
      </right>
      <top style="thin">
        <color rgb="FF8794AB"/>
      </top>
      <bottom style="thin">
        <color rgb="FF8794AB"/>
      </bottom>
      <diagonal/>
    </border>
    <border>
      <left style="thin">
        <color rgb="FF8794AB"/>
      </left>
      <right style="medium">
        <color indexed="64"/>
      </right>
      <top style="thin">
        <color rgb="FF8794AB"/>
      </top>
      <bottom style="thin">
        <color rgb="FF8794AB"/>
      </bottom>
      <diagonal/>
    </border>
    <border>
      <left style="medium">
        <color indexed="64"/>
      </left>
      <right style="thin">
        <color rgb="FF8794AB"/>
      </right>
      <top style="thin">
        <color rgb="FF8794AB"/>
      </top>
      <bottom style="medium">
        <color indexed="64"/>
      </bottom>
      <diagonal/>
    </border>
    <border>
      <left style="thin">
        <color rgb="FF8794AB"/>
      </left>
      <right style="thin">
        <color rgb="FF8794AB"/>
      </right>
      <top style="thin">
        <color rgb="FF8794AB"/>
      </top>
      <bottom style="medium">
        <color indexed="64"/>
      </bottom>
      <diagonal/>
    </border>
    <border>
      <left style="thin">
        <color rgb="FF8794AB"/>
      </left>
      <right style="medium">
        <color indexed="64"/>
      </right>
      <top style="thin">
        <color rgb="FF8794AB"/>
      </top>
      <bottom style="medium">
        <color indexed="64"/>
      </bottom>
      <diagonal/>
    </border>
    <border>
      <left style="thin">
        <color rgb="FFB2B2B2"/>
      </left>
      <right style="medium">
        <color indexed="64"/>
      </right>
      <top style="thin">
        <color rgb="FFB2B2B2"/>
      </top>
      <bottom style="thin">
        <color rgb="FFB2B2B2"/>
      </bottom>
      <diagonal/>
    </border>
    <border>
      <left style="thin">
        <color rgb="FFB2B2B2"/>
      </left>
      <right style="medium">
        <color indexed="64"/>
      </right>
      <top style="thin">
        <color rgb="FFB2B2B2"/>
      </top>
      <bottom style="medium">
        <color indexed="64"/>
      </bottom>
      <diagonal/>
    </border>
    <border>
      <left style="medium">
        <color indexed="64"/>
      </left>
      <right style="thin">
        <color rgb="FF8794AB"/>
      </right>
      <top/>
      <bottom style="thin">
        <color rgb="FF8794AB"/>
      </bottom>
      <diagonal/>
    </border>
    <border>
      <left style="thin">
        <color rgb="FF8794AB"/>
      </left>
      <right style="medium">
        <color indexed="64"/>
      </right>
      <top/>
      <bottom style="thin">
        <color rgb="FF8794AB"/>
      </bottom>
      <diagonal/>
    </border>
  </borders>
  <cellStyleXfs count="5">
    <xf numFmtId="0" fontId="0" fillId="0" borderId="0"/>
    <xf numFmtId="9" fontId="1" fillId="0" borderId="0" applyFont="0" applyFill="0" applyBorder="0" applyAlignment="0" applyProtection="0"/>
    <xf numFmtId="0" fontId="6" fillId="0" borderId="0" applyNumberFormat="0" applyFill="0" applyProtection="0">
      <alignment horizontal="center" wrapText="1"/>
    </xf>
    <xf numFmtId="0" fontId="5" fillId="0" borderId="1" applyNumberFormat="0" applyProtection="0">
      <alignment shrinkToFit="1"/>
    </xf>
    <xf numFmtId="0" fontId="2" fillId="2" borderId="2" applyNumberFormat="0" applyProtection="0">
      <alignment shrinkToFit="1" readingOrder="1"/>
    </xf>
  </cellStyleXfs>
  <cellXfs count="99">
    <xf numFmtId="0" fontId="0" fillId="0" borderId="0" xfId="0"/>
    <xf numFmtId="0" fontId="2" fillId="0" borderId="0" xfId="0" applyFont="1" applyAlignment="1">
      <alignment wrapText="1"/>
    </xf>
    <xf numFmtId="0" fontId="3" fillId="0" borderId="0" xfId="0" applyFont="1"/>
    <xf numFmtId="0" fontId="2" fillId="0" borderId="0" xfId="0" applyFont="1"/>
    <xf numFmtId="1" fontId="3" fillId="2" borderId="4" xfId="0" applyNumberFormat="1" applyFont="1" applyFill="1" applyBorder="1" applyAlignment="1">
      <alignment horizontal="center" wrapText="1"/>
    </xf>
    <xf numFmtId="1" fontId="3" fillId="3" borderId="4" xfId="0" applyNumberFormat="1" applyFont="1" applyFill="1" applyBorder="1" applyAlignment="1">
      <alignment horizontal="center" wrapText="1"/>
    </xf>
    <xf numFmtId="9" fontId="3" fillId="3" borderId="4" xfId="1" applyFont="1" applyFill="1" applyBorder="1" applyAlignment="1">
      <alignment horizontal="center" wrapText="1"/>
    </xf>
    <xf numFmtId="2" fontId="3" fillId="3" borderId="4" xfId="0" applyNumberFormat="1" applyFont="1" applyFill="1" applyBorder="1" applyAlignment="1">
      <alignment horizontal="center" wrapText="1"/>
    </xf>
    <xf numFmtId="1" fontId="2" fillId="2" borderId="4" xfId="0" applyNumberFormat="1" applyFont="1" applyFill="1" applyBorder="1" applyAlignment="1">
      <alignment horizontal="center" wrapText="1"/>
    </xf>
    <xf numFmtId="9" fontId="2" fillId="3" borderId="4" xfId="1" applyFont="1" applyFill="1" applyBorder="1" applyAlignment="1">
      <alignment horizontal="center" wrapText="1"/>
    </xf>
    <xf numFmtId="2" fontId="2" fillId="3" borderId="4" xfId="0" applyNumberFormat="1" applyFont="1" applyFill="1" applyBorder="1" applyAlignment="1">
      <alignment horizontal="center" wrapText="1"/>
    </xf>
    <xf numFmtId="2" fontId="2" fillId="3" borderId="4" xfId="1" applyNumberFormat="1" applyFont="1" applyFill="1" applyBorder="1" applyAlignment="1">
      <alignment horizontal="center" wrapText="1"/>
    </xf>
    <xf numFmtId="1" fontId="3" fillId="4" borderId="4" xfId="0" applyNumberFormat="1" applyFont="1" applyFill="1" applyBorder="1" applyAlignment="1">
      <alignment horizontal="center" wrapText="1"/>
    </xf>
    <xf numFmtId="9" fontId="3" fillId="4" borderId="4" xfId="1" applyFont="1" applyFill="1" applyBorder="1" applyAlignment="1">
      <alignment horizontal="center" wrapText="1"/>
    </xf>
    <xf numFmtId="2" fontId="3" fillId="4" borderId="4" xfId="0" applyNumberFormat="1" applyFont="1" applyFill="1" applyBorder="1" applyAlignment="1">
      <alignment horizontal="center" wrapText="1"/>
    </xf>
    <xf numFmtId="1" fontId="2" fillId="4" borderId="4" xfId="0" applyNumberFormat="1" applyFont="1" applyFill="1" applyBorder="1" applyAlignment="1">
      <alignment horizontal="center" wrapText="1"/>
    </xf>
    <xf numFmtId="0" fontId="4" fillId="0" borderId="3" xfId="0" applyFont="1" applyBorder="1" applyAlignment="1">
      <alignment horizontal="center" wrapText="1"/>
    </xf>
    <xf numFmtId="0" fontId="10" fillId="0" borderId="0" xfId="0" applyFont="1"/>
    <xf numFmtId="0" fontId="2" fillId="3" borderId="7" xfId="0" applyFont="1" applyFill="1" applyBorder="1" applyAlignment="1">
      <alignment horizontal="center" wrapText="1"/>
    </xf>
    <xf numFmtId="0" fontId="2" fillId="3" borderId="7" xfId="0" applyFont="1" applyFill="1" applyBorder="1" applyAlignment="1">
      <alignment horizontal="center"/>
    </xf>
    <xf numFmtId="0" fontId="2" fillId="3" borderId="9" xfId="0" applyFont="1" applyFill="1" applyBorder="1" applyAlignment="1">
      <alignment horizontal="center"/>
    </xf>
    <xf numFmtId="0" fontId="2" fillId="2" borderId="8" xfId="0" applyFont="1" applyFill="1" applyBorder="1" applyAlignment="1">
      <alignment horizontal="center" wrapText="1"/>
    </xf>
    <xf numFmtId="0" fontId="2" fillId="2" borderId="8" xfId="0" applyFont="1" applyFill="1" applyBorder="1" applyAlignment="1">
      <alignment horizontal="center"/>
    </xf>
    <xf numFmtId="0" fontId="2" fillId="2" borderId="10" xfId="0" applyFont="1" applyFill="1" applyBorder="1" applyAlignment="1">
      <alignment horizontal="center"/>
    </xf>
    <xf numFmtId="0" fontId="5" fillId="0" borderId="0" xfId="3" applyBorder="1" applyAlignment="1">
      <alignment horizontal="center"/>
    </xf>
    <xf numFmtId="0" fontId="5" fillId="0" borderId="0" xfId="3" applyBorder="1" applyAlignment="1">
      <alignment horizontal="left"/>
    </xf>
    <xf numFmtId="0" fontId="6" fillId="0" borderId="0" xfId="2" applyFill="1" applyAlignment="1">
      <alignment horizontal="center"/>
    </xf>
    <xf numFmtId="0" fontId="2" fillId="0" borderId="0" xfId="0" applyFont="1" applyAlignment="1">
      <alignment vertical="center"/>
    </xf>
    <xf numFmtId="0" fontId="1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0" fontId="11" fillId="0" borderId="11" xfId="0" applyFont="1" applyBorder="1" applyAlignment="1">
      <alignment horizontal="center" vertical="center" wrapText="1"/>
    </xf>
    <xf numFmtId="0" fontId="2" fillId="0" borderId="11" xfId="0" applyFont="1" applyBorder="1" applyAlignment="1">
      <alignment horizontal="center" vertical="center"/>
    </xf>
    <xf numFmtId="0" fontId="7" fillId="0" borderId="0" xfId="0" applyFont="1"/>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11" xfId="0" applyFont="1" applyBorder="1" applyAlignment="1">
      <alignment horizontal="center" vertical="center" wrapText="1"/>
    </xf>
    <xf numFmtId="0" fontId="6" fillId="0" borderId="0" xfId="0" applyFont="1" applyAlignment="1">
      <alignment horizontal="center"/>
    </xf>
    <xf numFmtId="0" fontId="5" fillId="0" borderId="0" xfId="3" applyBorder="1" applyAlignment="1">
      <alignment horizontal="left"/>
    </xf>
    <xf numFmtId="0" fontId="6" fillId="0" borderId="0" xfId="2" applyFill="1" applyAlignment="1">
      <alignment horizontal="center"/>
    </xf>
    <xf numFmtId="0" fontId="5" fillId="0" borderId="0" xfId="3" applyBorder="1" applyAlignment="1">
      <alignment horizontal="left" shrinkToFit="1"/>
    </xf>
    <xf numFmtId="0" fontId="15" fillId="0" borderId="0" xfId="3" applyFont="1" applyBorder="1" applyAlignment="1">
      <alignment horizontal="left" vertical="center" wrapText="1"/>
    </xf>
    <xf numFmtId="0" fontId="15" fillId="0" borderId="0" xfId="3" applyFont="1" applyBorder="1" applyAlignment="1">
      <alignment horizontal="left" vertical="center"/>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9" fillId="6" borderId="7" xfId="0" applyFont="1" applyFill="1" applyBorder="1" applyAlignment="1">
      <alignment horizontal="center" wrapText="1"/>
    </xf>
    <xf numFmtId="0" fontId="9" fillId="6" borderId="8" xfId="0" applyFont="1" applyFill="1" applyBorder="1" applyAlignment="1">
      <alignment horizontal="center" wrapText="1"/>
    </xf>
    <xf numFmtId="0" fontId="16" fillId="0" borderId="5" xfId="0" applyFont="1" applyBorder="1" applyAlignment="1">
      <alignment horizontal="center" vertical="center"/>
    </xf>
    <xf numFmtId="0" fontId="17" fillId="0" borderId="6" xfId="0" applyFont="1" applyBorder="1" applyAlignment="1">
      <alignment horizontal="center" vertical="center"/>
    </xf>
    <xf numFmtId="0" fontId="8" fillId="6" borderId="7" xfId="0" applyFont="1" applyFill="1" applyBorder="1" applyAlignment="1">
      <alignment horizontal="center" wrapText="1"/>
    </xf>
    <xf numFmtId="0" fontId="8" fillId="6" borderId="8" xfId="0" applyFont="1" applyFill="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8" fillId="4" borderId="7" xfId="0" applyFont="1" applyFill="1" applyBorder="1" applyAlignment="1">
      <alignment horizontal="center" wrapText="1"/>
    </xf>
    <xf numFmtId="0" fontId="8" fillId="4" borderId="8" xfId="0" applyFont="1" applyFill="1" applyBorder="1" applyAlignment="1">
      <alignment horizontal="center" wrapText="1"/>
    </xf>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16" fillId="0" borderId="12" xfId="3" applyFont="1" applyBorder="1" applyAlignment="1">
      <alignment horizontal="center"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4" fillId="0" borderId="22" xfId="0" applyFont="1" applyBorder="1" applyAlignment="1">
      <alignment horizontal="center" wrapText="1"/>
    </xf>
    <xf numFmtId="0" fontId="4" fillId="0" borderId="23" xfId="0" applyFont="1" applyBorder="1" applyAlignment="1">
      <alignment horizontal="center" wrapText="1"/>
    </xf>
    <xf numFmtId="0" fontId="3" fillId="5" borderId="15" xfId="0" applyFont="1" applyFill="1" applyBorder="1" applyAlignment="1">
      <alignment horizontal="left" indent="4"/>
    </xf>
    <xf numFmtId="0" fontId="3" fillId="4" borderId="16" xfId="0" applyFont="1" applyFill="1" applyBorder="1" applyAlignment="1">
      <alignment horizontal="center" wrapText="1"/>
    </xf>
    <xf numFmtId="0" fontId="2" fillId="5" borderId="15" xfId="0" applyFont="1" applyFill="1" applyBorder="1" applyAlignment="1">
      <alignment horizontal="left" indent="6"/>
    </xf>
    <xf numFmtId="0" fontId="2" fillId="5" borderId="16" xfId="0" applyFont="1" applyFill="1" applyBorder="1" applyAlignment="1">
      <alignment horizontal="center" wrapText="1"/>
    </xf>
    <xf numFmtId="0" fontId="3" fillId="5" borderId="16" xfId="0" applyFont="1" applyFill="1" applyBorder="1" applyAlignment="1">
      <alignment horizontal="center" wrapText="1"/>
    </xf>
    <xf numFmtId="0" fontId="2" fillId="5" borderId="17" xfId="0" applyFont="1" applyFill="1" applyBorder="1" applyAlignment="1">
      <alignment horizontal="left" indent="6"/>
    </xf>
    <xf numFmtId="1" fontId="2" fillId="2" borderId="18" xfId="0" applyNumberFormat="1" applyFont="1" applyFill="1" applyBorder="1" applyAlignment="1">
      <alignment horizontal="center" wrapText="1"/>
    </xf>
    <xf numFmtId="1" fontId="2" fillId="4" borderId="18" xfId="0" applyNumberFormat="1" applyFont="1" applyFill="1" applyBorder="1" applyAlignment="1">
      <alignment horizontal="center" wrapText="1"/>
    </xf>
    <xf numFmtId="9" fontId="2" fillId="3" borderId="18" xfId="1" applyFont="1" applyFill="1" applyBorder="1" applyAlignment="1">
      <alignment horizontal="center" wrapText="1"/>
    </xf>
    <xf numFmtId="2" fontId="2" fillId="3" borderId="18" xfId="0" applyNumberFormat="1" applyFont="1" applyFill="1" applyBorder="1" applyAlignment="1">
      <alignment horizontal="center" wrapText="1"/>
    </xf>
    <xf numFmtId="0" fontId="2" fillId="5" borderId="19" xfId="0" applyFont="1" applyFill="1" applyBorder="1" applyAlignment="1">
      <alignment horizontal="center" wrapText="1"/>
    </xf>
    <xf numFmtId="0" fontId="3" fillId="5" borderId="22" xfId="0" applyFont="1" applyFill="1" applyBorder="1" applyAlignment="1">
      <alignment horizontal="left" indent="4"/>
    </xf>
    <xf numFmtId="1" fontId="3" fillId="2" borderId="3" xfId="0" applyNumberFormat="1" applyFont="1" applyFill="1" applyBorder="1" applyAlignment="1">
      <alignment horizontal="center" wrapText="1"/>
    </xf>
    <xf numFmtId="1" fontId="3" fillId="4" borderId="3" xfId="0" applyNumberFormat="1" applyFont="1" applyFill="1" applyBorder="1" applyAlignment="1">
      <alignment horizontal="center" wrapText="1"/>
    </xf>
    <xf numFmtId="9" fontId="3" fillId="4" borderId="3" xfId="1" applyFont="1" applyFill="1" applyBorder="1" applyAlignment="1">
      <alignment horizontal="center" wrapText="1"/>
    </xf>
    <xf numFmtId="2" fontId="3" fillId="4" borderId="3" xfId="0" applyNumberFormat="1" applyFont="1" applyFill="1" applyBorder="1" applyAlignment="1">
      <alignment horizontal="center" wrapText="1"/>
    </xf>
    <xf numFmtId="0" fontId="3" fillId="4" borderId="23" xfId="0" applyFont="1" applyFill="1" applyBorder="1" applyAlignment="1">
      <alignment horizontal="center" wrapText="1"/>
    </xf>
    <xf numFmtId="0" fontId="4" fillId="0" borderId="11"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5" fillId="0" borderId="0" xfId="3" applyFont="1" applyBorder="1" applyAlignment="1">
      <alignment horizontal="left"/>
    </xf>
    <xf numFmtId="0" fontId="2" fillId="5" borderId="20" xfId="4" applyNumberFormat="1" applyFill="1" applyBorder="1" applyAlignment="1">
      <alignment horizontal="center" wrapText="1"/>
    </xf>
    <xf numFmtId="0" fontId="3" fillId="5" borderId="20" xfId="4" applyNumberFormat="1" applyFont="1" applyFill="1" applyBorder="1" applyAlignment="1">
      <alignment horizontal="center" wrapText="1"/>
    </xf>
    <xf numFmtId="0" fontId="2" fillId="5" borderId="21" xfId="4" applyNumberFormat="1" applyFill="1" applyBorder="1" applyAlignment="1">
      <alignment horizontal="center" wrapText="1"/>
    </xf>
    <xf numFmtId="0" fontId="16" fillId="0" borderId="13" xfId="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cellXfs>
  <cellStyles count="5">
    <cellStyle name="Heading 1" xfId="2" builtinId="16" customBuiltin="1"/>
    <cellStyle name="Input" xfId="3" builtinId="20" customBuiltin="1"/>
    <cellStyle name="Normal" xfId="0" builtinId="0"/>
    <cellStyle name="Note" xfId="4" builtinId="10" customBuiltin="1"/>
    <cellStyle name="Percent" xfId="1" builtinId="5"/>
  </cellStyles>
  <dxfs count="41">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rgb="FFF5E9DA"/>
        </patternFill>
      </fill>
      <alignment horizontal="center" vertical="bottom" textRotation="0" wrapText="1" indent="0" justifyLastLine="0" shrinkToFit="0" readingOrder="0"/>
      <border diagonalUp="0" diagonalDown="0">
        <left style="thin">
          <color rgb="FF8794AB"/>
        </left>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numFmt numFmtId="2" formatCode="0.00"/>
      <fill>
        <patternFill patternType="solid">
          <fgColor indexed="64"/>
          <bgColor rgb="FFF1F2F9"/>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fill>
        <patternFill patternType="solid">
          <fgColor indexed="64"/>
          <bgColor rgb="FFF1F2F9"/>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numFmt numFmtId="1" formatCode="0"/>
      <fill>
        <patternFill patternType="solid">
          <fgColor indexed="64"/>
          <bgColor rgb="FFF1F2F9"/>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numFmt numFmtId="1" formatCode="0"/>
      <fill>
        <patternFill patternType="solid">
          <fgColor indexed="64"/>
          <bgColor rgb="FFF5E9DA"/>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alignment horizontal="left" vertical="bottom" textRotation="0" wrapText="0" relativeIndent="1" justifyLastLine="0" shrinkToFit="0" readingOrder="0"/>
      <border diagonalUp="0" diagonalDown="0">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rgb="FFF5E9DA"/>
        </patternFill>
      </fill>
      <alignment horizontal="center" vertical="bottom" textRotation="0" wrapText="1" indent="0" justifyLastLine="0" shrinkToFit="0" readingOrder="0"/>
      <border diagonalUp="0" diagonalDown="0">
        <left style="thin">
          <color rgb="FF8794AB"/>
        </left>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numFmt numFmtId="2" formatCode="0.00"/>
      <fill>
        <patternFill patternType="solid">
          <fgColor indexed="64"/>
          <bgColor rgb="FFF1F2F9"/>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vertical style="thin">
          <color rgb="FF8794AB"/>
        </vertical>
        <horizontal style="thin">
          <color rgb="FF8794AB"/>
        </horizontal>
      </border>
    </dxf>
    <dxf>
      <font>
        <b val="0"/>
        <i val="0"/>
        <strike val="0"/>
        <condense val="0"/>
        <extend val="0"/>
        <outline val="0"/>
        <shadow val="0"/>
        <u val="none"/>
        <vertAlign val="baseline"/>
        <sz val="11"/>
        <color theme="1"/>
        <name val="Arial Nova"/>
        <family val="2"/>
        <scheme val="none"/>
      </font>
      <fill>
        <patternFill patternType="solid">
          <fgColor indexed="64"/>
          <bgColor rgb="FFF1F2F9"/>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vertical style="thin">
          <color rgb="FF8794AB"/>
        </vertical>
        <horizontal style="thin">
          <color rgb="FF8794AB"/>
        </horizontal>
      </border>
    </dxf>
    <dxf>
      <font>
        <b val="0"/>
        <i val="0"/>
        <strike val="0"/>
        <condense val="0"/>
        <extend val="0"/>
        <outline val="0"/>
        <shadow val="0"/>
        <u val="none"/>
        <vertAlign val="baseline"/>
        <sz val="11"/>
        <color theme="1"/>
        <name val="Arial Nova"/>
        <family val="2"/>
        <scheme val="none"/>
      </font>
      <numFmt numFmtId="1" formatCode="0"/>
      <fill>
        <patternFill patternType="solid">
          <fgColor indexed="64"/>
          <bgColor rgb="FFF1F2F9"/>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vertical style="thin">
          <color rgb="FF8794AB"/>
        </vertical>
        <horizontal style="thin">
          <color rgb="FF8794AB"/>
        </horizontal>
      </border>
    </dxf>
    <dxf>
      <font>
        <b val="0"/>
        <i val="0"/>
        <strike val="0"/>
        <condense val="0"/>
        <extend val="0"/>
        <outline val="0"/>
        <shadow val="0"/>
        <u val="none"/>
        <vertAlign val="baseline"/>
        <sz val="11"/>
        <color theme="1"/>
        <name val="Arial Nova"/>
        <family val="2"/>
        <scheme val="none"/>
      </font>
      <numFmt numFmtId="1" formatCode="0"/>
      <fill>
        <patternFill patternType="solid">
          <fgColor indexed="64"/>
          <bgColor rgb="FFF5E9DA"/>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alignment horizontal="left" vertical="bottom" textRotation="0" wrapText="0" relativeIndent="-1" justifyLastLine="0" shrinkToFit="0" readingOrder="0"/>
      <border diagonalUp="0" diagonalDown="0">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fill>
        <patternFill patternType="solid">
          <fgColor indexed="64"/>
          <bgColor rgb="FFF5E9DA"/>
        </patternFill>
      </fill>
      <alignment horizontal="center" vertical="bottom" textRotation="0" wrapText="1" indent="0" justifyLastLine="0" shrinkToFit="0" readingOrder="0"/>
      <border diagonalUp="0" diagonalDown="0" outline="0">
        <left style="thin">
          <color rgb="FF8794AB"/>
        </left>
        <right/>
        <top style="thin">
          <color rgb="FF8794AB"/>
        </top>
        <bottom/>
      </border>
    </dxf>
    <dxf>
      <font>
        <b val="0"/>
        <i val="0"/>
        <strike val="0"/>
        <condense val="0"/>
        <extend val="0"/>
        <outline val="0"/>
        <shadow val="0"/>
        <u val="none"/>
        <vertAlign val="baseline"/>
        <sz val="11"/>
        <color theme="1"/>
        <name val="Arial Nova"/>
        <family val="2"/>
        <scheme val="none"/>
      </font>
      <fill>
        <patternFill patternType="solid">
          <fgColor indexed="64"/>
          <bgColor rgb="FFF1F2F9"/>
        </patternFill>
      </fill>
      <alignment horizontal="center" vertical="bottom" textRotation="0" wrapText="1" indent="0" justifyLastLine="0" shrinkToFit="0" readingOrder="0"/>
      <border diagonalUp="0" diagonalDown="0" outline="0">
        <left style="thin">
          <color rgb="FF8794AB"/>
        </left>
        <right style="thin">
          <color rgb="FF8794AB"/>
        </right>
        <top style="thin">
          <color rgb="FF8794AB"/>
        </top>
        <bottom/>
      </border>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rgb="FFF1F2F9"/>
        </patternFill>
      </fill>
      <alignment horizontal="center" vertical="bottom" textRotation="0" wrapText="1" indent="0" justifyLastLine="0" shrinkToFit="0" readingOrder="0"/>
      <border diagonalUp="0" diagonalDown="0" outline="0">
        <left style="thin">
          <color rgb="FF8794AB"/>
        </left>
        <right style="thin">
          <color rgb="FF8794AB"/>
        </right>
        <top style="thin">
          <color rgb="FF8794AB"/>
        </top>
        <bottom/>
      </border>
    </dxf>
    <dxf>
      <font>
        <b val="0"/>
        <i val="0"/>
        <strike val="0"/>
        <condense val="0"/>
        <extend val="0"/>
        <outline val="0"/>
        <shadow val="0"/>
        <u val="none"/>
        <vertAlign val="baseline"/>
        <sz val="11"/>
        <color theme="1"/>
        <name val="Arial Nova"/>
        <family val="2"/>
        <scheme val="none"/>
      </font>
      <fill>
        <patternFill patternType="solid">
          <fgColor indexed="64"/>
          <bgColor rgb="FFF1F2F9"/>
        </patternFill>
      </fill>
      <alignment horizontal="center" vertical="bottom" textRotation="0" wrapText="1" indent="0" justifyLastLine="0" shrinkToFit="0" readingOrder="0"/>
      <border diagonalUp="0" diagonalDown="0" outline="0">
        <left style="thin">
          <color rgb="FF8794AB"/>
        </left>
        <right style="thin">
          <color rgb="FF8794AB"/>
        </right>
        <top style="thin">
          <color rgb="FF8794AB"/>
        </top>
        <bottom/>
      </border>
    </dxf>
    <dxf>
      <font>
        <b val="0"/>
        <i val="0"/>
        <strike val="0"/>
        <condense val="0"/>
        <extend val="0"/>
        <outline val="0"/>
        <shadow val="0"/>
        <u val="none"/>
        <vertAlign val="baseline"/>
        <sz val="11"/>
        <color theme="1"/>
        <name val="Arial Nova"/>
        <family val="2"/>
        <scheme val="none"/>
      </font>
      <fill>
        <patternFill patternType="solid">
          <fgColor indexed="64"/>
          <bgColor rgb="FFF5E9DA"/>
        </patternFill>
      </fill>
      <alignment horizontal="center" vertical="bottom" textRotation="0" wrapText="1" indent="0" justifyLastLine="0" shrinkToFit="0" readingOrder="0"/>
      <border diagonalUp="0" diagonalDown="0" outline="0">
        <left style="thin">
          <color rgb="FF8794AB"/>
        </left>
        <right style="thin">
          <color rgb="FF8794AB"/>
        </right>
        <top style="thin">
          <color rgb="FF8794AB"/>
        </top>
        <bottom/>
      </border>
    </dxf>
    <dxf>
      <font>
        <b val="0"/>
        <i val="0"/>
        <strike val="0"/>
        <condense val="0"/>
        <extend val="0"/>
        <outline val="0"/>
        <shadow val="0"/>
        <u val="none"/>
        <vertAlign val="baseline"/>
        <sz val="11"/>
        <color theme="1"/>
        <name val="Arial Nova"/>
        <family val="2"/>
        <scheme val="none"/>
      </font>
      <fill>
        <patternFill patternType="solid">
          <fgColor indexed="64"/>
          <bgColor rgb="FFF1F2F9"/>
        </patternFill>
      </fill>
      <alignment horizontal="left" vertical="bottom" textRotation="0" wrapText="0" indent="0" justifyLastLine="0" shrinkToFit="0" readingOrder="0"/>
      <border diagonalUp="0" diagonalDown="0" outline="0">
        <left/>
        <right style="thin">
          <color rgb="FF8794AB"/>
        </right>
        <top style="thin">
          <color rgb="FF8794AB"/>
        </top>
        <bottom/>
      </border>
    </dxf>
    <dxf>
      <border>
        <top style="thin">
          <color rgb="FF8794AB"/>
        </top>
      </border>
    </dxf>
    <dxf>
      <border>
        <bottom style="thin">
          <color rgb="FF8794AB"/>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Nova"/>
        <family val="2"/>
        <scheme val="none"/>
      </font>
      <alignment horizontal="center" vertical="bottom" textRotation="0" wrapText="1" indent="0" justifyLastLine="0" shrinkToFit="0" readingOrder="0"/>
    </dxf>
    <dxf>
      <font>
        <b/>
        <i val="0"/>
        <strike val="0"/>
        <condense val="0"/>
        <extend val="0"/>
        <outline val="0"/>
        <shadow val="0"/>
        <u val="none"/>
        <vertAlign val="baseline"/>
        <sz val="12"/>
        <color theme="1"/>
        <name val="Arial Nova"/>
        <family val="2"/>
        <scheme val="none"/>
      </font>
      <alignment horizontal="center" vertical="bottom" textRotation="0" wrapText="1" indent="0" justifyLastLine="0" shrinkToFit="0" readingOrder="0"/>
      <border diagonalUp="0" diagonalDown="0" outline="0">
        <left style="thin">
          <color rgb="FF8794AB"/>
        </left>
        <right style="thin">
          <color rgb="FF8794AB"/>
        </right>
        <top/>
        <bottom/>
      </border>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rgb="FFF5E9DA"/>
        </patternFill>
      </fill>
      <alignment horizontal="center" vertical="bottom" textRotation="0" wrapText="1" indent="0" justifyLastLine="0" shrinkToFit="0" readingOrder="0"/>
      <border diagonalUp="0" diagonalDown="0">
        <left style="thin">
          <color rgb="FF8794AB"/>
        </left>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numFmt numFmtId="2" formatCode="0.00"/>
      <fill>
        <patternFill patternType="solid">
          <fgColor indexed="64"/>
          <bgColor rgb="FFF1F2F9"/>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fill>
        <patternFill patternType="solid">
          <fgColor indexed="64"/>
          <bgColor rgb="FFF1F2F9"/>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numFmt numFmtId="1" formatCode="0"/>
      <fill>
        <patternFill patternType="solid">
          <fgColor indexed="64"/>
          <bgColor rgb="FFF1F2F9"/>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numFmt numFmtId="1" formatCode="0"/>
      <fill>
        <patternFill patternType="solid">
          <fgColor indexed="64"/>
          <bgColor rgb="FFF5E9DA"/>
        </patternFill>
      </fill>
      <alignment horizontal="center" vertical="bottom" textRotation="0" wrapText="1" indent="0" justifyLastLine="0" shrinkToFit="0" readingOrder="0"/>
      <border diagonalUp="0" diagonalDown="0">
        <left style="thin">
          <color rgb="FF8794AB"/>
        </left>
        <right style="thin">
          <color rgb="FF8794AB"/>
        </right>
        <top style="thin">
          <color rgb="FF8794AB"/>
        </top>
        <bottom style="thin">
          <color rgb="FF8794AB"/>
        </bottom>
      </border>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alignment horizontal="left" vertical="bottom" textRotation="0" wrapText="0" relativeIndent="1" justifyLastLine="0" shrinkToFit="0" readingOrder="0"/>
      <border diagonalUp="0" diagonalDown="0">
        <left/>
        <right style="thin">
          <color rgb="FF8794AB"/>
        </right>
        <top style="thin">
          <color rgb="FF8794AB"/>
        </top>
        <bottom style="thin">
          <color rgb="FF8794AB"/>
        </bottom>
      </border>
    </dxf>
    <dxf>
      <font>
        <b/>
        <i val="0"/>
        <strike val="0"/>
        <condense val="0"/>
        <extend val="0"/>
        <outline val="0"/>
        <shadow val="0"/>
        <u val="none"/>
        <vertAlign val="baseline"/>
        <sz val="12"/>
        <color theme="1"/>
        <name val="Arial Nova"/>
        <family val="2"/>
        <scheme val="none"/>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border>
        <top style="thin">
          <color rgb="FF8794AB"/>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Nova"/>
        <family val="2"/>
        <scheme val="none"/>
      </font>
      <alignment horizontal="center" vertical="bottom" textRotation="0" wrapText="1" indent="0" justifyLastLine="0" shrinkToFit="0" readingOrder="0"/>
    </dxf>
    <dxf>
      <border>
        <bottom style="thin">
          <color rgb="FF8794AB"/>
        </bottom>
      </border>
    </dxf>
    <dxf>
      <font>
        <b/>
        <i val="0"/>
        <strike val="0"/>
        <condense val="0"/>
        <extend val="0"/>
        <outline val="0"/>
        <shadow val="0"/>
        <u val="none"/>
        <vertAlign val="baseline"/>
        <sz val="12"/>
        <color theme="1"/>
        <name val="Arial Nova"/>
        <family val="2"/>
        <scheme val="none"/>
      </font>
      <alignment horizontal="center" vertical="bottom" textRotation="0" wrapText="1" indent="0" justifyLastLine="0" shrinkToFit="0" readingOrder="0"/>
      <border diagonalUp="0" diagonalDown="0">
        <left style="thin">
          <color rgb="FF8794AB"/>
        </left>
        <right style="thin">
          <color rgb="FF8794AB"/>
        </right>
        <top/>
        <bottom/>
        <vertical style="thin">
          <color rgb="FF8794AB"/>
        </vertical>
        <horizontal style="thin">
          <color rgb="FF8794AB"/>
        </horizontal>
      </border>
    </dxf>
    <dxf>
      <border>
        <top style="thin">
          <color rgb="FF8794AB"/>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Nova"/>
        <family val="2"/>
        <scheme val="none"/>
      </font>
      <alignment horizontal="center" vertical="bottom" textRotation="0" wrapText="1" indent="0" justifyLastLine="0" shrinkToFit="0" readingOrder="0"/>
    </dxf>
    <dxf>
      <font>
        <strike val="0"/>
        <color theme="0"/>
      </font>
      <fill>
        <patternFill>
          <bgColor rgb="FF262D68"/>
        </patternFill>
      </fill>
    </dxf>
    <dxf>
      <fill>
        <patternFill patternType="none">
          <bgColor auto="1"/>
        </patternFill>
      </fill>
      <border diagonalUp="0" diagonalDown="0">
        <left/>
        <right/>
        <top/>
        <bottom/>
        <vertical style="thin">
          <color auto="1"/>
        </vertical>
        <horizontal style="thin">
          <color auto="1"/>
        </horizontal>
      </border>
    </dxf>
  </dxfs>
  <tableStyles count="1" defaultTableStyle="Table Style 1 - AHS Themed" defaultPivotStyle="PivotStyleLight16">
    <tableStyle name="Table Style 1 - AHS Themed" pivot="0" count="2" xr9:uid="{B11EFA62-CB0C-4945-A974-8F88367A7B9B}">
      <tableStyleElement type="wholeTable" dxfId="40"/>
      <tableStyleElement type="headerRow" dxfId="39"/>
    </tableStyle>
  </tableStyles>
  <colors>
    <mruColors>
      <color rgb="FF262D68"/>
      <color rgb="FF3481ED"/>
      <color rgb="FFF5E9DA"/>
      <color rgb="FFF1F2F9"/>
      <color rgb="FF197042"/>
      <color rgb="FFD7273E"/>
      <color rgb="FF8794AB"/>
      <color rgb="FF262A36"/>
      <color rgb="FF161B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84025</xdr:colOff>
      <xdr:row>0</xdr:row>
      <xdr:rowOff>89109</xdr:rowOff>
    </xdr:from>
    <xdr:to>
      <xdr:col>3</xdr:col>
      <xdr:colOff>250591</xdr:colOff>
      <xdr:row>4</xdr:row>
      <xdr:rowOff>154553</xdr:rowOff>
    </xdr:to>
    <xdr:pic>
      <xdr:nvPicPr>
        <xdr:cNvPr id="2" name="Picture 1">
          <a:extLst>
            <a:ext uri="{FF2B5EF4-FFF2-40B4-BE49-F238E27FC236}">
              <a16:creationId xmlns:a16="http://schemas.microsoft.com/office/drawing/2014/main" id="{6E09C911-2DC7-4F96-839C-F59FBF0BB3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4025" y="89109"/>
          <a:ext cx="1995366" cy="13513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112871</xdr:colOff>
      <xdr:row>0</xdr:row>
      <xdr:rowOff>68579</xdr:rowOff>
    </xdr:from>
    <xdr:to>
      <xdr:col>2</xdr:col>
      <xdr:colOff>22274</xdr:colOff>
      <xdr:row>1</xdr:row>
      <xdr:rowOff>154781</xdr:rowOff>
    </xdr:to>
    <xdr:pic>
      <xdr:nvPicPr>
        <xdr:cNvPr id="10" name="Picture 9">
          <a:extLst>
            <a:ext uri="{FF2B5EF4-FFF2-40B4-BE49-F238E27FC236}">
              <a16:creationId xmlns:a16="http://schemas.microsoft.com/office/drawing/2014/main" id="{1F5E566D-0B22-45D7-B3DA-00183F469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871" y="68579"/>
          <a:ext cx="2296368" cy="1538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218207</xdr:colOff>
      <xdr:row>0</xdr:row>
      <xdr:rowOff>163254</xdr:rowOff>
    </xdr:from>
    <xdr:to>
      <xdr:col>1</xdr:col>
      <xdr:colOff>1654930</xdr:colOff>
      <xdr:row>1</xdr:row>
      <xdr:rowOff>55018</xdr:rowOff>
    </xdr:to>
    <xdr:pic>
      <xdr:nvPicPr>
        <xdr:cNvPr id="5" name="Picture 4">
          <a:extLst>
            <a:ext uri="{FF2B5EF4-FFF2-40B4-BE49-F238E27FC236}">
              <a16:creationId xmlns:a16="http://schemas.microsoft.com/office/drawing/2014/main" id="{A688FBE8-FC0D-5F94-8A38-154CD0B223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8207" y="163254"/>
          <a:ext cx="2041424" cy="13362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251618</xdr:colOff>
      <xdr:row>0</xdr:row>
      <xdr:rowOff>141655</xdr:rowOff>
    </xdr:from>
    <xdr:to>
      <xdr:col>2</xdr:col>
      <xdr:colOff>1057</xdr:colOff>
      <xdr:row>1</xdr:row>
      <xdr:rowOff>17128</xdr:rowOff>
    </xdr:to>
    <xdr:pic>
      <xdr:nvPicPr>
        <xdr:cNvPr id="2" name="Picture 1">
          <a:extLst>
            <a:ext uri="{FF2B5EF4-FFF2-40B4-BE49-F238E27FC236}">
              <a16:creationId xmlns:a16="http://schemas.microsoft.com/office/drawing/2014/main" id="{86806A02-B492-4101-8A36-0B2B37303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1618" y="141655"/>
          <a:ext cx="2100632" cy="133216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0AAC066-221C-424B-A2A6-B7A7E64BE47B}" name="Table1312" displayName="Table1312" ref="E7:J19" totalsRowShown="0" headerRowDxfId="29" dataDxfId="38" headerRowBorderDxfId="30" tableBorderDxfId="37" totalsRowBorderDxfId="36">
  <autoFilter ref="E7:J19" xr:uid="{50AAC066-221C-424B-A2A6-B7A7E64BE47B}"/>
  <tableColumns count="6">
    <tableColumn id="1" xr3:uid="{4537A865-A794-4A70-A50C-688AB2C4966D}" name="Name" dataDxfId="28"/>
    <tableColumn id="2" xr3:uid="{A99EB6AB-453D-4817-9BD4-C76C56F0A69D}" name="Step 1: Total" dataDxfId="27"/>
    <tableColumn id="3" xr3:uid="{462DB01F-FC5F-4B82-BAD9-AB5CB66D3832}" name="Step 2: # to observe from Table 1" dataDxfId="26"/>
    <tableColumn id="4" xr3:uid="{8029B592-74C0-42CC-A4C5-2886082DF370}" name="Step 3: Percentage %" dataDxfId="25" dataCellStyle="Percent">
      <calculatedColumnFormula>Table1312[[#This Row],[Step 1: Total]]/F7</calculatedColumnFormula>
    </tableColumn>
    <tableColumn id="5" xr3:uid="{6DE39038-6ACE-4A05-9F0F-9BF69E5B2BA2}" name="Step 4: # pigs to observe" dataDxfId="24">
      <calculatedColumnFormula>Table1312[[#This Row],[Step 3: Percentage %]]*G7</calculatedColumnFormula>
    </tableColumn>
    <tableColumn id="6" xr3:uid="{53E16FED-CF9D-497C-AFAA-5A2D5B4B89AE}" name="Step 5" dataDxfId="23"/>
  </tableColumns>
  <tableStyleInfo name="Table Style 1 - AHS Themed"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3BDC41-4341-4BEF-9C2E-D9E8DE82C429}" name="Table1" displayName="Table1" ref="E7:J19" headerRowDxfId="22" dataDxfId="21" headerRowBorderDxfId="19" tableBorderDxfId="20" totalsRowBorderDxfId="18">
  <autoFilter ref="E7:J19" xr:uid="{E83BDC41-4341-4BEF-9C2E-D9E8DE82C429}"/>
  <tableColumns count="6">
    <tableColumn id="1" xr3:uid="{0739C3E6-3EEF-47A8-82C1-C47481E966AC}" name="Name" totalsRowLabel="Total" dataDxfId="11" totalsRowDxfId="17"/>
    <tableColumn id="2" xr3:uid="{2F009A44-EF32-42CA-B67D-9346B1F191E3}" name="Step 1: Total" dataDxfId="10" totalsRowDxfId="16"/>
    <tableColumn id="3" xr3:uid="{4D94E580-82D6-4E3E-8A35-F5CB6F843504}" name="Step 2: # to observe from Table 1" dataDxfId="9" totalsRowDxfId="15"/>
    <tableColumn id="4" xr3:uid="{5D5F56E3-43A9-4183-AB05-354BA284C961}" name="Step 3: Percentage %" dataDxfId="8" totalsRowDxfId="14" dataCellStyle="Percent">
      <calculatedColumnFormula>Table1[[#This Row],[Step 1: Total]]/F7</calculatedColumnFormula>
    </tableColumn>
    <tableColumn id="5" xr3:uid="{01E7AF78-5DD7-4436-903E-F9A98A18342C}" name="Step 4: # pigs to observe" dataDxfId="7" totalsRowDxfId="13">
      <calculatedColumnFormula>Table1[[#This Row],[Step 3: Percentage %]]*F7</calculatedColumnFormula>
    </tableColumn>
    <tableColumn id="6" xr3:uid="{DBE77471-C0F9-44A4-B051-4D613A63AB65}" name="Step 5" totalsRowFunction="count" dataDxfId="6" totalsRowDxfId="12"/>
  </tableColumns>
  <tableStyleInfo name="Table Style 1 - AHS Themed"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0AD21C-AB02-41EE-9CF3-9CE1B295A76F}" name="Table13" displayName="Table13" ref="E7:J19" totalsRowShown="0" headerRowDxfId="35" dataDxfId="33" headerRowBorderDxfId="34" tableBorderDxfId="32" totalsRowBorderDxfId="31">
  <autoFilter ref="E7:J19" xr:uid="{180AD21C-AB02-41EE-9CF3-9CE1B295A76F}"/>
  <tableColumns count="6">
    <tableColumn id="1" xr3:uid="{5DD0DE25-5614-43C2-955F-FC08626D7CD5}" name="Name" dataDxfId="5"/>
    <tableColumn id="2" xr3:uid="{F6DF1B65-FFD0-4A1B-9824-3EB8F2F8E6F1}" name="Step1: Total" dataDxfId="4"/>
    <tableColumn id="3" xr3:uid="{21AA1DF8-92D7-4467-9242-8EEAFC44FEF2}" name="Step 2: # to observe from Table 1" dataDxfId="3"/>
    <tableColumn id="4" xr3:uid="{0E16CD98-C9B3-48E3-BD27-1D2A2B7BC32E}" name="Step 3: Percentage %" dataDxfId="2" dataCellStyle="Percent">
      <calculatedColumnFormula>Table13[[#This Row],[Step1: Total]]/F7</calculatedColumnFormula>
    </tableColumn>
    <tableColumn id="5" xr3:uid="{D3A2D558-EF68-41EA-A2F5-EE67218B0C72}" name="Step 4: # pigs to observe" dataDxfId="1">
      <calculatedColumnFormula>Table13[[#This Row],[Step 3: Percentage %]]*G7</calculatedColumnFormula>
    </tableColumn>
    <tableColumn id="6" xr3:uid="{B141565E-D920-441F-9603-77B20CE630AC}" name="Step 5" dataDxfId="0"/>
  </tableColumns>
  <tableStyleInfo name="Table Style 1 - AHS Themed"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36457-113E-404E-B840-0D741A6377DE}">
  <sheetPr>
    <tabColor rgb="FF197042"/>
  </sheetPr>
  <dimension ref="E1:R67"/>
  <sheetViews>
    <sheetView showGridLines="0" tabSelected="1" zoomScale="80" zoomScaleNormal="80" workbookViewId="0">
      <selection activeCell="E2" sqref="E2:Q4"/>
    </sheetView>
  </sheetViews>
  <sheetFormatPr defaultColWidth="8.88671875" defaultRowHeight="13.8" x14ac:dyDescent="0.25"/>
  <cols>
    <col min="1" max="4" width="8.88671875" style="3"/>
    <col min="5" max="5" width="23" style="33" bestFit="1" customWidth="1"/>
    <col min="6" max="8" width="8.88671875" style="33"/>
    <col min="9" max="9" width="8.88671875" style="33" customWidth="1"/>
    <col min="10" max="11" width="24.44140625" style="33" bestFit="1" customWidth="1"/>
    <col min="12" max="16" width="8.88671875" style="33"/>
    <col min="17" max="17" width="23" style="33" customWidth="1"/>
    <col min="18" max="16384" width="8.88671875" style="3"/>
  </cols>
  <sheetData>
    <row r="1" spans="5:17" s="29" customFormat="1" ht="60.6" customHeight="1" x14ac:dyDescent="1.7">
      <c r="E1" s="42" t="s">
        <v>0</v>
      </c>
      <c r="F1" s="42"/>
      <c r="G1" s="42"/>
      <c r="H1" s="42"/>
      <c r="I1" s="42"/>
      <c r="J1" s="42"/>
      <c r="K1" s="42"/>
      <c r="L1" s="42"/>
      <c r="M1" s="42"/>
      <c r="N1" s="42"/>
      <c r="O1" s="42"/>
      <c r="P1" s="42"/>
      <c r="Q1" s="42"/>
    </row>
    <row r="2" spans="5:17" x14ac:dyDescent="0.25">
      <c r="E2" s="39" t="s">
        <v>52</v>
      </c>
      <c r="F2" s="39"/>
      <c r="G2" s="39"/>
      <c r="H2" s="39"/>
      <c r="I2" s="39"/>
      <c r="J2" s="39"/>
      <c r="K2" s="39"/>
      <c r="L2" s="39"/>
      <c r="M2" s="39"/>
      <c r="N2" s="39"/>
      <c r="O2" s="39"/>
      <c r="P2" s="39"/>
      <c r="Q2" s="39"/>
    </row>
    <row r="3" spans="5:17" ht="13.95" customHeight="1" x14ac:dyDescent="0.25">
      <c r="E3" s="39"/>
      <c r="F3" s="39"/>
      <c r="G3" s="39"/>
      <c r="H3" s="39"/>
      <c r="I3" s="39"/>
      <c r="J3" s="39"/>
      <c r="K3" s="39"/>
      <c r="L3" s="39"/>
      <c r="M3" s="39"/>
      <c r="N3" s="39"/>
      <c r="O3" s="39"/>
      <c r="P3" s="39"/>
      <c r="Q3" s="39"/>
    </row>
    <row r="4" spans="5:17" x14ac:dyDescent="0.25">
      <c r="E4" s="39"/>
      <c r="F4" s="39"/>
      <c r="G4" s="39"/>
      <c r="H4" s="39"/>
      <c r="I4" s="39"/>
      <c r="J4" s="39"/>
      <c r="K4" s="39"/>
      <c r="L4" s="39"/>
      <c r="M4" s="39"/>
      <c r="N4" s="39"/>
      <c r="O4" s="39"/>
      <c r="P4" s="39"/>
      <c r="Q4" s="39"/>
    </row>
    <row r="5" spans="5:17" x14ac:dyDescent="0.25">
      <c r="E5" s="30"/>
      <c r="F5" s="30"/>
      <c r="G5" s="30"/>
      <c r="H5" s="30"/>
      <c r="I5" s="30"/>
      <c r="J5" s="30"/>
      <c r="K5" s="30"/>
      <c r="L5" s="30"/>
      <c r="M5" s="30"/>
      <c r="N5" s="30"/>
      <c r="O5" s="30"/>
      <c r="P5" s="30"/>
      <c r="Q5" s="30"/>
    </row>
    <row r="6" spans="5:17" ht="41.4" customHeight="1" x14ac:dyDescent="0.25">
      <c r="E6" s="39" t="s">
        <v>53</v>
      </c>
      <c r="F6" s="39"/>
      <c r="G6" s="39"/>
      <c r="H6" s="39"/>
      <c r="I6" s="39"/>
      <c r="J6" s="39"/>
      <c r="K6" s="39"/>
      <c r="L6" s="39"/>
      <c r="M6" s="39"/>
      <c r="N6" s="39"/>
      <c r="O6" s="39"/>
      <c r="P6" s="39"/>
      <c r="Q6" s="39"/>
    </row>
    <row r="7" spans="5:17" x14ac:dyDescent="0.25">
      <c r="E7" s="30"/>
      <c r="F7" s="30"/>
      <c r="G7" s="30"/>
      <c r="H7" s="30"/>
      <c r="I7" s="30"/>
      <c r="J7" s="30"/>
      <c r="K7" s="30"/>
      <c r="L7" s="30"/>
      <c r="M7" s="30"/>
      <c r="N7" s="30"/>
      <c r="O7" s="30"/>
      <c r="P7" s="30"/>
      <c r="Q7" s="30"/>
    </row>
    <row r="8" spans="5:17" x14ac:dyDescent="0.25">
      <c r="E8" s="39" t="s">
        <v>54</v>
      </c>
      <c r="F8" s="39"/>
      <c r="G8" s="39"/>
      <c r="H8" s="39"/>
      <c r="I8" s="39"/>
      <c r="J8" s="39"/>
      <c r="K8" s="39"/>
      <c r="L8" s="39"/>
      <c r="M8" s="39"/>
      <c r="N8" s="39"/>
      <c r="O8" s="39"/>
      <c r="P8" s="39"/>
      <c r="Q8" s="39"/>
    </row>
    <row r="9" spans="5:17" ht="13.8" customHeight="1" x14ac:dyDescent="0.25">
      <c r="E9" s="39" t="s">
        <v>55</v>
      </c>
      <c r="F9" s="40" t="s">
        <v>57</v>
      </c>
      <c r="G9" s="40"/>
      <c r="H9" s="40"/>
      <c r="I9" s="40"/>
      <c r="J9" s="40"/>
      <c r="K9" s="40"/>
      <c r="L9" s="40"/>
      <c r="M9" s="40"/>
      <c r="N9" s="40"/>
      <c r="O9" s="40"/>
      <c r="P9" s="40"/>
      <c r="Q9" s="30"/>
    </row>
    <row r="10" spans="5:17" ht="13.8" customHeight="1" x14ac:dyDescent="0.25">
      <c r="E10" s="39"/>
      <c r="F10" s="40"/>
      <c r="G10" s="40"/>
      <c r="H10" s="40"/>
      <c r="I10" s="40"/>
      <c r="J10" s="40"/>
      <c r="K10" s="40"/>
      <c r="L10" s="40"/>
      <c r="M10" s="40"/>
      <c r="N10" s="40"/>
      <c r="O10" s="40"/>
      <c r="P10" s="40"/>
      <c r="Q10" s="30"/>
    </row>
    <row r="11" spans="5:17" x14ac:dyDescent="0.25">
      <c r="E11" s="39"/>
      <c r="F11" s="40"/>
      <c r="G11" s="40"/>
      <c r="H11" s="40"/>
      <c r="I11" s="40"/>
      <c r="J11" s="40"/>
      <c r="K11" s="40"/>
      <c r="L11" s="40"/>
      <c r="M11" s="40"/>
      <c r="N11" s="40"/>
      <c r="O11" s="40"/>
      <c r="P11" s="40"/>
      <c r="Q11" s="30"/>
    </row>
    <row r="12" spans="5:17" x14ac:dyDescent="0.25">
      <c r="E12" s="30"/>
      <c r="F12" s="30"/>
      <c r="G12" s="30"/>
      <c r="H12" s="30"/>
      <c r="I12" s="30"/>
      <c r="J12" s="30"/>
      <c r="K12" s="30"/>
      <c r="L12" s="30"/>
      <c r="M12" s="30"/>
      <c r="N12" s="30"/>
      <c r="O12" s="30"/>
      <c r="P12" s="30"/>
      <c r="Q12" s="30"/>
    </row>
    <row r="13" spans="5:17" ht="13.8" customHeight="1" x14ac:dyDescent="0.25">
      <c r="E13" s="39" t="s">
        <v>56</v>
      </c>
      <c r="F13" s="40" t="s">
        <v>58</v>
      </c>
      <c r="G13" s="40"/>
      <c r="H13" s="40"/>
      <c r="I13" s="40"/>
      <c r="J13" s="40"/>
      <c r="K13" s="40"/>
      <c r="L13" s="40"/>
      <c r="M13" s="40"/>
      <c r="N13" s="40"/>
      <c r="O13" s="40"/>
      <c r="P13" s="40"/>
      <c r="Q13" s="30"/>
    </row>
    <row r="14" spans="5:17" x14ac:dyDescent="0.25">
      <c r="E14" s="39"/>
      <c r="F14" s="40"/>
      <c r="G14" s="40"/>
      <c r="H14" s="40"/>
      <c r="I14" s="40"/>
      <c r="J14" s="40"/>
      <c r="K14" s="40"/>
      <c r="L14" s="40"/>
      <c r="M14" s="40"/>
      <c r="N14" s="40"/>
      <c r="O14" s="40"/>
      <c r="P14" s="40"/>
      <c r="Q14" s="30"/>
    </row>
    <row r="15" spans="5:17" x14ac:dyDescent="0.25">
      <c r="E15" s="30"/>
      <c r="F15" s="30"/>
      <c r="G15" s="30"/>
      <c r="H15" s="30"/>
      <c r="I15" s="30"/>
      <c r="J15" s="30"/>
      <c r="K15" s="30"/>
      <c r="L15" s="30"/>
      <c r="M15" s="30"/>
      <c r="N15" s="30"/>
      <c r="O15" s="30"/>
      <c r="P15" s="30"/>
      <c r="Q15" s="30"/>
    </row>
    <row r="16" spans="5:17" x14ac:dyDescent="0.25">
      <c r="E16" s="39" t="s">
        <v>59</v>
      </c>
      <c r="F16" s="39"/>
      <c r="G16" s="39"/>
      <c r="H16" s="39"/>
      <c r="I16" s="39"/>
      <c r="J16" s="39"/>
      <c r="K16" s="39"/>
      <c r="L16" s="39"/>
      <c r="M16" s="39"/>
      <c r="N16" s="39"/>
      <c r="O16" s="39"/>
      <c r="P16" s="39"/>
      <c r="Q16" s="39"/>
    </row>
    <row r="17" spans="5:18" x14ac:dyDescent="0.25">
      <c r="E17" s="30"/>
      <c r="F17" s="30"/>
      <c r="G17" s="30"/>
      <c r="H17" s="30"/>
      <c r="I17" s="30"/>
      <c r="K17" s="30"/>
      <c r="L17" s="30"/>
      <c r="M17" s="30"/>
      <c r="N17" s="30"/>
      <c r="O17" s="30"/>
      <c r="P17" s="30"/>
      <c r="Q17" s="30"/>
    </row>
    <row r="18" spans="5:18" ht="13.8" customHeight="1" x14ac:dyDescent="0.25">
      <c r="E18" s="31"/>
      <c r="F18" s="32"/>
      <c r="G18" s="32"/>
      <c r="H18" s="32"/>
      <c r="I18" s="32"/>
      <c r="J18" s="41" t="s">
        <v>60</v>
      </c>
      <c r="K18" s="41"/>
      <c r="L18" s="32"/>
      <c r="M18" s="32"/>
      <c r="N18" s="32"/>
      <c r="O18" s="32"/>
      <c r="P18" s="32"/>
      <c r="Q18" s="32"/>
    </row>
    <row r="19" spans="5:18" ht="13.8" customHeight="1" x14ac:dyDescent="0.25">
      <c r="E19" s="30"/>
      <c r="F19" s="30"/>
      <c r="G19" s="30"/>
      <c r="H19" s="30"/>
      <c r="I19" s="30"/>
      <c r="J19" s="34" t="s">
        <v>61</v>
      </c>
      <c r="K19" s="35" t="s">
        <v>64</v>
      </c>
      <c r="L19" s="32"/>
      <c r="M19" s="32"/>
      <c r="N19" s="32"/>
      <c r="O19" s="30"/>
      <c r="P19" s="30"/>
      <c r="Q19" s="30"/>
      <c r="R19" s="30"/>
    </row>
    <row r="20" spans="5:18" x14ac:dyDescent="0.25">
      <c r="E20" s="30"/>
      <c r="F20" s="30"/>
      <c r="G20" s="30"/>
      <c r="H20" s="30"/>
      <c r="J20" s="36" t="s">
        <v>62</v>
      </c>
      <c r="K20" s="34" t="s">
        <v>63</v>
      </c>
      <c r="L20" s="30"/>
      <c r="M20" s="30"/>
      <c r="N20" s="30"/>
      <c r="O20" s="30"/>
      <c r="P20" s="30"/>
      <c r="Q20" s="30"/>
    </row>
    <row r="21" spans="5:18" x14ac:dyDescent="0.25">
      <c r="E21" s="30"/>
      <c r="F21" s="30"/>
      <c r="G21" s="30"/>
      <c r="H21" s="30"/>
      <c r="I21" s="30"/>
      <c r="J21" s="37" t="s">
        <v>17</v>
      </c>
      <c r="K21" s="34">
        <v>260</v>
      </c>
      <c r="L21" s="30"/>
      <c r="M21" s="30"/>
      <c r="N21" s="30"/>
      <c r="O21" s="30"/>
      <c r="P21" s="30"/>
      <c r="Q21" s="30"/>
    </row>
    <row r="22" spans="5:18" x14ac:dyDescent="0.25">
      <c r="E22" s="30"/>
      <c r="F22" s="30"/>
      <c r="G22" s="30"/>
      <c r="H22" s="30"/>
      <c r="I22" s="30"/>
      <c r="J22" s="34" t="s">
        <v>19</v>
      </c>
      <c r="K22" s="34">
        <v>300</v>
      </c>
      <c r="L22" s="30"/>
      <c r="M22" s="30"/>
      <c r="N22" s="30"/>
      <c r="O22" s="30"/>
      <c r="P22" s="30"/>
      <c r="Q22" s="30"/>
    </row>
    <row r="23" spans="5:18" x14ac:dyDescent="0.25">
      <c r="E23" s="30"/>
      <c r="F23" s="30"/>
      <c r="G23" s="30"/>
      <c r="H23" s="30"/>
      <c r="I23" s="30"/>
      <c r="J23" s="34" t="s">
        <v>21</v>
      </c>
      <c r="K23" s="34">
        <v>400</v>
      </c>
      <c r="L23" s="30"/>
      <c r="M23" s="30"/>
      <c r="N23" s="30"/>
      <c r="O23" s="30"/>
      <c r="P23" s="30"/>
      <c r="Q23" s="30"/>
    </row>
    <row r="24" spans="5:18" x14ac:dyDescent="0.25">
      <c r="E24" s="30"/>
      <c r="F24" s="30"/>
      <c r="G24" s="30"/>
      <c r="H24" s="30"/>
      <c r="I24" s="30"/>
      <c r="J24" s="34" t="s">
        <v>23</v>
      </c>
      <c r="K24" s="34">
        <v>500</v>
      </c>
      <c r="L24" s="30"/>
      <c r="M24" s="30"/>
      <c r="N24" s="30"/>
      <c r="O24" s="30"/>
      <c r="P24" s="30"/>
      <c r="Q24" s="30"/>
    </row>
    <row r="25" spans="5:18" x14ac:dyDescent="0.25">
      <c r="E25" s="30"/>
      <c r="F25" s="30"/>
      <c r="G25" s="30"/>
      <c r="H25" s="30"/>
      <c r="I25" s="30"/>
      <c r="J25" s="30"/>
      <c r="K25" s="30"/>
      <c r="L25" s="30"/>
      <c r="M25" s="30"/>
      <c r="N25" s="30"/>
      <c r="O25" s="30"/>
      <c r="P25" s="30"/>
      <c r="Q25" s="30"/>
    </row>
    <row r="26" spans="5:18" x14ac:dyDescent="0.25">
      <c r="E26" s="30"/>
      <c r="F26" s="40" t="s">
        <v>65</v>
      </c>
      <c r="G26" s="40"/>
      <c r="H26" s="40"/>
      <c r="I26" s="40"/>
      <c r="J26" s="40"/>
      <c r="K26" s="40"/>
      <c r="L26" s="40"/>
      <c r="M26" s="40"/>
      <c r="N26" s="40"/>
      <c r="O26" s="40"/>
      <c r="P26" s="40"/>
      <c r="Q26" s="30"/>
    </row>
    <row r="27" spans="5:18" x14ac:dyDescent="0.25">
      <c r="E27" s="30"/>
      <c r="F27" s="40"/>
      <c r="G27" s="40"/>
      <c r="H27" s="40"/>
      <c r="I27" s="40"/>
      <c r="J27" s="40"/>
      <c r="K27" s="40"/>
      <c r="L27" s="40"/>
      <c r="M27" s="40"/>
      <c r="N27" s="40"/>
      <c r="O27" s="40"/>
      <c r="P27" s="40"/>
      <c r="Q27" s="30"/>
    </row>
    <row r="28" spans="5:18" x14ac:dyDescent="0.25">
      <c r="E28" s="30"/>
      <c r="F28" s="40" t="s">
        <v>66</v>
      </c>
      <c r="G28" s="40"/>
      <c r="H28" s="40"/>
      <c r="I28" s="40"/>
      <c r="J28" s="40"/>
      <c r="K28" s="40"/>
      <c r="L28" s="40"/>
      <c r="M28" s="40"/>
      <c r="N28" s="40"/>
      <c r="O28" s="40"/>
      <c r="P28" s="40"/>
      <c r="Q28" s="30"/>
    </row>
    <row r="29" spans="5:18" x14ac:dyDescent="0.25">
      <c r="E29" s="30"/>
      <c r="F29" s="40" t="s">
        <v>67</v>
      </c>
      <c r="G29" s="40"/>
      <c r="H29" s="40"/>
      <c r="I29" s="40"/>
      <c r="J29" s="40"/>
      <c r="K29" s="40"/>
      <c r="L29" s="40"/>
      <c r="M29" s="40"/>
      <c r="N29" s="40"/>
      <c r="O29" s="40"/>
      <c r="P29" s="40"/>
      <c r="Q29" s="30"/>
    </row>
    <row r="30" spans="5:18" x14ac:dyDescent="0.25">
      <c r="E30" s="30"/>
      <c r="F30" s="40"/>
      <c r="G30" s="40"/>
      <c r="H30" s="40"/>
      <c r="I30" s="40"/>
      <c r="J30" s="40"/>
      <c r="K30" s="40"/>
      <c r="L30" s="40"/>
      <c r="M30" s="40"/>
      <c r="N30" s="40"/>
      <c r="O30" s="40"/>
      <c r="P30" s="40"/>
      <c r="Q30" s="30"/>
    </row>
    <row r="31" spans="5:18" x14ac:dyDescent="0.25">
      <c r="E31" s="30"/>
      <c r="F31" s="30"/>
      <c r="G31" s="30"/>
      <c r="H31" s="30"/>
      <c r="I31" s="30"/>
      <c r="J31" s="30"/>
      <c r="K31" s="30"/>
      <c r="L31" s="30"/>
      <c r="M31" s="30"/>
      <c r="N31" s="30"/>
      <c r="O31" s="30"/>
      <c r="P31" s="30"/>
      <c r="Q31" s="30"/>
    </row>
    <row r="32" spans="5:18" x14ac:dyDescent="0.25">
      <c r="E32" s="39" t="s">
        <v>68</v>
      </c>
      <c r="F32" s="40"/>
      <c r="G32" s="40"/>
      <c r="H32" s="40"/>
      <c r="I32" s="40"/>
      <c r="J32" s="40"/>
      <c r="K32" s="40"/>
      <c r="L32" s="40"/>
      <c r="M32" s="40"/>
      <c r="N32" s="40"/>
      <c r="O32" s="40"/>
      <c r="P32" s="40"/>
      <c r="Q32" s="40"/>
    </row>
    <row r="33" spans="5:17" x14ac:dyDescent="0.25">
      <c r="E33" s="40"/>
      <c r="F33" s="40"/>
      <c r="G33" s="40"/>
      <c r="H33" s="40"/>
      <c r="I33" s="40"/>
      <c r="J33" s="40"/>
      <c r="K33" s="40"/>
      <c r="L33" s="40"/>
      <c r="M33" s="40"/>
      <c r="N33" s="40"/>
      <c r="O33" s="40"/>
      <c r="P33" s="40"/>
      <c r="Q33" s="40"/>
    </row>
    <row r="34" spans="5:17" x14ac:dyDescent="0.25">
      <c r="E34" s="30"/>
      <c r="F34" s="30"/>
      <c r="G34" s="30"/>
      <c r="H34" s="30"/>
      <c r="I34" s="30"/>
      <c r="J34" s="30"/>
      <c r="K34" s="30"/>
      <c r="L34" s="30"/>
      <c r="M34" s="30"/>
      <c r="N34" s="30"/>
      <c r="O34" s="30"/>
      <c r="P34" s="30"/>
      <c r="Q34" s="30"/>
    </row>
    <row r="35" spans="5:17" x14ac:dyDescent="0.25">
      <c r="E35" s="39" t="s">
        <v>69</v>
      </c>
      <c r="F35" s="39"/>
      <c r="G35" s="39"/>
      <c r="H35" s="39"/>
      <c r="I35" s="39"/>
      <c r="J35" s="39"/>
      <c r="K35" s="39"/>
      <c r="L35" s="39"/>
      <c r="M35" s="39"/>
      <c r="N35" s="39"/>
      <c r="O35" s="39"/>
      <c r="P35" s="39"/>
      <c r="Q35" s="39"/>
    </row>
    <row r="36" spans="5:17" x14ac:dyDescent="0.25">
      <c r="E36" s="39"/>
      <c r="F36" s="39"/>
      <c r="G36" s="39"/>
      <c r="H36" s="39"/>
      <c r="I36" s="39"/>
      <c r="J36" s="39"/>
      <c r="K36" s="39"/>
      <c r="L36" s="39"/>
      <c r="M36" s="39"/>
      <c r="N36" s="39"/>
      <c r="O36" s="39"/>
      <c r="P36" s="39"/>
      <c r="Q36" s="39"/>
    </row>
    <row r="37" spans="5:17" x14ac:dyDescent="0.25">
      <c r="E37" s="30"/>
      <c r="F37" s="30"/>
      <c r="G37" s="30"/>
      <c r="H37" s="30"/>
      <c r="I37" s="30"/>
      <c r="J37" s="30"/>
      <c r="K37" s="30"/>
      <c r="L37" s="30"/>
      <c r="M37" s="30"/>
      <c r="N37" s="30"/>
      <c r="O37" s="30"/>
      <c r="P37" s="30"/>
      <c r="Q37" s="30"/>
    </row>
    <row r="38" spans="5:17" x14ac:dyDescent="0.25">
      <c r="E38" s="39" t="s">
        <v>70</v>
      </c>
      <c r="F38" s="39"/>
      <c r="G38" s="39"/>
      <c r="H38" s="39"/>
      <c r="I38" s="39"/>
      <c r="J38" s="39"/>
      <c r="K38" s="39"/>
      <c r="L38" s="39"/>
      <c r="M38" s="39"/>
      <c r="N38" s="39"/>
      <c r="O38" s="39"/>
      <c r="P38" s="39"/>
      <c r="Q38" s="39"/>
    </row>
    <row r="39" spans="5:17" x14ac:dyDescent="0.25">
      <c r="E39" s="30"/>
      <c r="F39" s="40" t="s">
        <v>71</v>
      </c>
      <c r="G39" s="40"/>
      <c r="H39" s="40"/>
      <c r="I39" s="40"/>
      <c r="J39" s="40"/>
      <c r="K39" s="40"/>
      <c r="L39" s="40"/>
      <c r="M39" s="40"/>
      <c r="N39" s="40"/>
      <c r="O39" s="40"/>
      <c r="P39" s="40"/>
      <c r="Q39" s="30"/>
    </row>
    <row r="40" spans="5:17" x14ac:dyDescent="0.25">
      <c r="E40" s="30"/>
      <c r="F40" s="30"/>
      <c r="G40" s="30"/>
      <c r="H40" s="30"/>
      <c r="I40" s="30"/>
      <c r="J40" s="30"/>
      <c r="K40" s="30"/>
      <c r="L40" s="30"/>
      <c r="M40" s="30"/>
      <c r="N40" s="30"/>
      <c r="O40" s="30"/>
      <c r="P40" s="30"/>
      <c r="Q40" s="30"/>
    </row>
    <row r="41" spans="5:17" x14ac:dyDescent="0.25">
      <c r="E41" s="30"/>
      <c r="F41" s="40" t="s">
        <v>72</v>
      </c>
      <c r="G41" s="40"/>
      <c r="H41" s="40"/>
      <c r="I41" s="40"/>
      <c r="J41" s="40"/>
      <c r="K41" s="40"/>
      <c r="L41" s="40"/>
      <c r="M41" s="40"/>
      <c r="N41" s="40"/>
      <c r="O41" s="40"/>
      <c r="P41" s="40"/>
      <c r="Q41" s="30"/>
    </row>
    <row r="42" spans="5:17" x14ac:dyDescent="0.25">
      <c r="E42" s="30"/>
      <c r="F42" s="30"/>
      <c r="G42" s="30"/>
      <c r="H42" s="30"/>
      <c r="I42" s="30"/>
      <c r="J42" s="30"/>
      <c r="K42" s="30"/>
      <c r="L42" s="30"/>
      <c r="M42" s="30"/>
      <c r="N42" s="30"/>
      <c r="O42" s="30"/>
      <c r="P42" s="30"/>
      <c r="Q42" s="30"/>
    </row>
    <row r="43" spans="5:17" x14ac:dyDescent="0.25">
      <c r="E43" s="30"/>
      <c r="F43" s="40" t="s">
        <v>73</v>
      </c>
      <c r="G43" s="40"/>
      <c r="H43" s="40"/>
      <c r="I43" s="40"/>
      <c r="J43" s="40"/>
      <c r="K43" s="40"/>
      <c r="L43" s="40"/>
      <c r="M43" s="40"/>
      <c r="N43" s="40"/>
      <c r="O43" s="40"/>
      <c r="P43" s="40"/>
      <c r="Q43" s="30"/>
    </row>
    <row r="44" spans="5:17" x14ac:dyDescent="0.25">
      <c r="E44" s="30"/>
      <c r="F44" s="40"/>
      <c r="G44" s="40"/>
      <c r="H44" s="40"/>
      <c r="I44" s="40"/>
      <c r="J44" s="40"/>
      <c r="K44" s="40"/>
      <c r="L44" s="40"/>
      <c r="M44" s="40"/>
      <c r="N44" s="40"/>
      <c r="O44" s="40"/>
      <c r="P44" s="40"/>
      <c r="Q44" s="30"/>
    </row>
    <row r="45" spans="5:17" x14ac:dyDescent="0.25">
      <c r="E45" s="30"/>
      <c r="F45" s="40"/>
      <c r="G45" s="40"/>
      <c r="H45" s="40"/>
      <c r="I45" s="40"/>
      <c r="J45" s="40"/>
      <c r="K45" s="40"/>
      <c r="L45" s="40"/>
      <c r="M45" s="40"/>
      <c r="N45" s="40"/>
      <c r="O45" s="40"/>
      <c r="P45" s="40"/>
      <c r="Q45" s="30"/>
    </row>
    <row r="46" spans="5:17" x14ac:dyDescent="0.25">
      <c r="E46" s="30"/>
      <c r="F46" s="40"/>
      <c r="G46" s="40"/>
      <c r="H46" s="40"/>
      <c r="I46" s="40"/>
      <c r="J46" s="40"/>
      <c r="K46" s="40"/>
      <c r="L46" s="40"/>
      <c r="M46" s="40"/>
      <c r="N46" s="40"/>
      <c r="O46" s="40"/>
      <c r="P46" s="40"/>
      <c r="Q46" s="30"/>
    </row>
    <row r="47" spans="5:17" x14ac:dyDescent="0.25">
      <c r="E47" s="30"/>
      <c r="F47" s="30"/>
      <c r="G47" s="30"/>
      <c r="H47" s="30"/>
      <c r="I47" s="30"/>
      <c r="J47" s="30"/>
      <c r="K47" s="30"/>
      <c r="L47" s="30"/>
      <c r="M47" s="30"/>
      <c r="N47" s="30"/>
      <c r="O47" s="30"/>
      <c r="P47" s="30"/>
      <c r="Q47" s="30"/>
    </row>
    <row r="48" spans="5:17" x14ac:dyDescent="0.25">
      <c r="E48" s="30"/>
      <c r="F48" s="40" t="s">
        <v>74</v>
      </c>
      <c r="G48" s="40"/>
      <c r="H48" s="40"/>
      <c r="I48" s="40"/>
      <c r="J48" s="40"/>
      <c r="K48" s="40"/>
      <c r="L48" s="40"/>
      <c r="M48" s="40"/>
      <c r="N48" s="40"/>
      <c r="O48" s="40"/>
      <c r="P48" s="40"/>
      <c r="Q48" s="30"/>
    </row>
    <row r="49" spans="5:17" x14ac:dyDescent="0.25">
      <c r="E49" s="30"/>
      <c r="F49" s="40"/>
      <c r="G49" s="40"/>
      <c r="H49" s="40"/>
      <c r="I49" s="40"/>
      <c r="J49" s="40"/>
      <c r="K49" s="40"/>
      <c r="L49" s="40"/>
      <c r="M49" s="40"/>
      <c r="N49" s="40"/>
      <c r="O49" s="40"/>
      <c r="P49" s="40"/>
      <c r="Q49" s="30"/>
    </row>
    <row r="50" spans="5:17" x14ac:dyDescent="0.25">
      <c r="E50" s="30"/>
      <c r="F50" s="40"/>
      <c r="G50" s="40"/>
      <c r="H50" s="40"/>
      <c r="I50" s="40"/>
      <c r="J50" s="40"/>
      <c r="K50" s="40"/>
      <c r="L50" s="40"/>
      <c r="M50" s="40"/>
      <c r="N50" s="40"/>
      <c r="O50" s="40"/>
      <c r="P50" s="40"/>
      <c r="Q50" s="30"/>
    </row>
    <row r="51" spans="5:17" x14ac:dyDescent="0.25">
      <c r="E51" s="30"/>
      <c r="F51" s="40"/>
      <c r="G51" s="40"/>
      <c r="H51" s="40"/>
      <c r="I51" s="40"/>
      <c r="J51" s="40"/>
      <c r="K51" s="40"/>
      <c r="L51" s="40"/>
      <c r="M51" s="40"/>
      <c r="N51" s="40"/>
      <c r="O51" s="40"/>
      <c r="P51" s="40"/>
      <c r="Q51" s="30"/>
    </row>
    <row r="52" spans="5:17" x14ac:dyDescent="0.25">
      <c r="E52" s="30"/>
      <c r="F52" s="30"/>
      <c r="G52" s="30"/>
      <c r="H52" s="30"/>
      <c r="I52" s="30"/>
      <c r="J52" s="30"/>
      <c r="K52" s="30"/>
      <c r="L52" s="30"/>
      <c r="M52" s="30"/>
      <c r="N52" s="30"/>
      <c r="O52" s="30"/>
      <c r="P52" s="30"/>
      <c r="Q52" s="30"/>
    </row>
    <row r="53" spans="5:17" x14ac:dyDescent="0.25">
      <c r="E53" s="30"/>
      <c r="F53" s="30"/>
      <c r="G53" s="30"/>
      <c r="H53" s="30"/>
      <c r="I53" s="30"/>
      <c r="J53" s="30"/>
      <c r="K53" s="30"/>
      <c r="L53" s="30"/>
      <c r="M53" s="30"/>
      <c r="N53" s="30"/>
      <c r="O53" s="30"/>
      <c r="P53" s="30"/>
      <c r="Q53" s="30"/>
    </row>
    <row r="54" spans="5:17" x14ac:dyDescent="0.25">
      <c r="E54" s="30"/>
      <c r="F54" s="30"/>
      <c r="G54" s="30"/>
      <c r="H54" s="30"/>
      <c r="I54" s="30"/>
      <c r="J54" s="30"/>
      <c r="K54" s="30"/>
      <c r="L54" s="30"/>
      <c r="M54" s="30"/>
      <c r="N54" s="30"/>
      <c r="O54" s="30"/>
      <c r="P54" s="30"/>
      <c r="Q54" s="30"/>
    </row>
    <row r="55" spans="5:17" x14ac:dyDescent="0.25">
      <c r="E55" s="30"/>
      <c r="F55" s="30"/>
      <c r="G55" s="30"/>
      <c r="H55" s="30"/>
      <c r="I55" s="30"/>
      <c r="J55" s="30"/>
      <c r="K55" s="30"/>
      <c r="L55" s="30"/>
      <c r="M55" s="30"/>
      <c r="N55" s="30"/>
      <c r="O55" s="30"/>
      <c r="P55" s="30"/>
      <c r="Q55" s="30"/>
    </row>
    <row r="56" spans="5:17" x14ac:dyDescent="0.25">
      <c r="E56" s="30"/>
      <c r="F56" s="30"/>
      <c r="G56" s="30"/>
      <c r="H56" s="30"/>
      <c r="I56" s="30"/>
      <c r="J56" s="30"/>
      <c r="K56" s="30"/>
      <c r="L56" s="30"/>
      <c r="M56" s="30"/>
      <c r="N56" s="30"/>
      <c r="O56" s="30"/>
      <c r="P56" s="30"/>
      <c r="Q56" s="30"/>
    </row>
    <row r="57" spans="5:17" x14ac:dyDescent="0.25">
      <c r="E57" s="30"/>
      <c r="F57" s="30"/>
      <c r="G57" s="30"/>
      <c r="H57" s="30"/>
      <c r="I57" s="30"/>
      <c r="J57" s="30"/>
      <c r="K57" s="30"/>
      <c r="L57" s="30"/>
      <c r="M57" s="30"/>
      <c r="N57" s="30"/>
      <c r="O57" s="30"/>
      <c r="P57" s="30"/>
      <c r="Q57" s="30"/>
    </row>
    <row r="58" spans="5:17" x14ac:dyDescent="0.25">
      <c r="E58" s="30"/>
      <c r="F58" s="30"/>
      <c r="G58" s="30"/>
      <c r="H58" s="30"/>
      <c r="I58" s="30"/>
      <c r="J58" s="30"/>
      <c r="K58" s="30"/>
      <c r="L58" s="30"/>
      <c r="M58" s="30"/>
      <c r="N58" s="30"/>
      <c r="O58" s="30"/>
      <c r="P58" s="30"/>
      <c r="Q58" s="30"/>
    </row>
    <row r="59" spans="5:17" x14ac:dyDescent="0.25">
      <c r="E59" s="30"/>
      <c r="F59" s="30"/>
      <c r="G59" s="30"/>
      <c r="H59" s="30"/>
      <c r="I59" s="30"/>
      <c r="J59" s="30"/>
      <c r="K59" s="30"/>
      <c r="L59" s="30"/>
      <c r="M59" s="30"/>
      <c r="N59" s="30"/>
      <c r="O59" s="30"/>
      <c r="P59" s="30"/>
      <c r="Q59" s="30"/>
    </row>
    <row r="60" spans="5:17" x14ac:dyDescent="0.25">
      <c r="E60" s="30"/>
      <c r="F60" s="30"/>
      <c r="G60" s="30"/>
      <c r="H60" s="30"/>
      <c r="I60" s="30"/>
      <c r="J60" s="30"/>
      <c r="K60" s="30"/>
      <c r="L60" s="30"/>
      <c r="M60" s="30"/>
      <c r="N60" s="30"/>
      <c r="O60" s="30"/>
      <c r="P60" s="30"/>
      <c r="Q60" s="30"/>
    </row>
    <row r="61" spans="5:17" x14ac:dyDescent="0.25">
      <c r="E61" s="30"/>
      <c r="F61" s="30"/>
      <c r="G61" s="30"/>
      <c r="H61" s="30"/>
      <c r="I61" s="30"/>
      <c r="J61" s="30"/>
      <c r="K61" s="30"/>
      <c r="L61" s="30"/>
      <c r="M61" s="30"/>
      <c r="N61" s="30"/>
      <c r="O61" s="30"/>
      <c r="P61" s="30"/>
      <c r="Q61" s="30"/>
    </row>
    <row r="62" spans="5:17" x14ac:dyDescent="0.25">
      <c r="E62" s="30"/>
      <c r="F62" s="30"/>
      <c r="G62" s="30"/>
      <c r="H62" s="30"/>
      <c r="I62" s="30"/>
      <c r="J62" s="30"/>
      <c r="K62" s="30"/>
      <c r="L62" s="30"/>
      <c r="M62" s="30"/>
      <c r="N62" s="30"/>
      <c r="O62" s="30"/>
      <c r="P62" s="30"/>
      <c r="Q62" s="30"/>
    </row>
    <row r="63" spans="5:17" x14ac:dyDescent="0.25">
      <c r="E63" s="30"/>
      <c r="F63" s="30"/>
      <c r="G63" s="30"/>
      <c r="H63" s="30"/>
      <c r="I63" s="30"/>
      <c r="J63" s="30"/>
      <c r="K63" s="30"/>
      <c r="L63" s="30"/>
      <c r="M63" s="30"/>
      <c r="N63" s="30"/>
      <c r="O63" s="30"/>
      <c r="P63" s="30"/>
      <c r="Q63" s="30"/>
    </row>
    <row r="64" spans="5:17" x14ac:dyDescent="0.25">
      <c r="E64" s="30"/>
      <c r="F64" s="30"/>
      <c r="G64" s="30"/>
      <c r="H64" s="30"/>
      <c r="I64" s="30"/>
      <c r="J64" s="30"/>
      <c r="K64" s="30"/>
      <c r="L64" s="30"/>
      <c r="M64" s="30"/>
      <c r="N64" s="30"/>
      <c r="O64" s="30"/>
      <c r="P64" s="30"/>
      <c r="Q64" s="30"/>
    </row>
    <row r="65" spans="5:17" x14ac:dyDescent="0.25">
      <c r="E65" s="30"/>
      <c r="F65" s="30"/>
      <c r="G65" s="30"/>
      <c r="H65" s="30"/>
      <c r="I65" s="30"/>
      <c r="J65" s="30"/>
      <c r="K65" s="30"/>
      <c r="L65" s="30"/>
      <c r="M65" s="30"/>
      <c r="N65" s="30"/>
      <c r="O65" s="30"/>
      <c r="P65" s="30"/>
      <c r="Q65" s="30"/>
    </row>
    <row r="66" spans="5:17" x14ac:dyDescent="0.25">
      <c r="E66" s="30"/>
      <c r="F66" s="30"/>
      <c r="G66" s="30"/>
      <c r="H66" s="30"/>
      <c r="I66" s="30"/>
      <c r="J66" s="30"/>
      <c r="K66" s="30"/>
      <c r="L66" s="30"/>
      <c r="M66" s="30"/>
      <c r="N66" s="30"/>
      <c r="O66" s="30"/>
      <c r="P66" s="30"/>
      <c r="Q66" s="30"/>
    </row>
    <row r="67" spans="5:17" x14ac:dyDescent="0.25">
      <c r="E67" s="30"/>
      <c r="F67" s="30"/>
      <c r="G67" s="30"/>
      <c r="H67" s="30"/>
      <c r="I67" s="30"/>
      <c r="J67" s="30"/>
      <c r="K67" s="30"/>
      <c r="L67" s="30"/>
      <c r="M67" s="30"/>
      <c r="N67" s="30"/>
      <c r="O67" s="30"/>
      <c r="P67" s="30"/>
      <c r="Q67" s="30"/>
    </row>
  </sheetData>
  <mergeCells count="20">
    <mergeCell ref="E9:E11"/>
    <mergeCell ref="E13:E14"/>
    <mergeCell ref="J18:K18"/>
    <mergeCell ref="E1:Q1"/>
    <mergeCell ref="E2:Q4"/>
    <mergeCell ref="E6:Q6"/>
    <mergeCell ref="E8:Q8"/>
    <mergeCell ref="F9:P11"/>
    <mergeCell ref="F13:P14"/>
    <mergeCell ref="E16:Q16"/>
    <mergeCell ref="F26:P27"/>
    <mergeCell ref="F28:P28"/>
    <mergeCell ref="F29:P30"/>
    <mergeCell ref="E32:Q33"/>
    <mergeCell ref="E35:Q36"/>
    <mergeCell ref="E38:Q38"/>
    <mergeCell ref="F39:P39"/>
    <mergeCell ref="F41:P41"/>
    <mergeCell ref="F43:P46"/>
    <mergeCell ref="F48:P51"/>
  </mergeCells>
  <phoneticPr fontId="1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3C54-55FE-4346-830B-0FB5E7ED5BB3}">
  <sheetPr>
    <tabColor rgb="FF3481ED"/>
  </sheetPr>
  <dimension ref="B1:J20"/>
  <sheetViews>
    <sheetView showGridLines="0" topLeftCell="A2" zoomScale="80" zoomScaleNormal="80" workbookViewId="0">
      <selection activeCell="B6" sqref="B6:C6"/>
    </sheetView>
  </sheetViews>
  <sheetFormatPr defaultColWidth="8.88671875" defaultRowHeight="13.8" x14ac:dyDescent="0.25"/>
  <cols>
    <col min="1" max="1" width="8.88671875" style="3"/>
    <col min="2" max="2" width="25.6640625" style="3" customWidth="1"/>
    <col min="3" max="3" width="15.6640625" style="3" customWidth="1"/>
    <col min="4" max="4" width="6.33203125" style="3" customWidth="1"/>
    <col min="5" max="5" width="32.6640625" style="3" customWidth="1"/>
    <col min="6" max="6" width="15.6640625" style="3" customWidth="1"/>
    <col min="7" max="9" width="20.6640625" style="3" customWidth="1"/>
    <col min="10" max="10" width="65.77734375" style="3" customWidth="1"/>
    <col min="11" max="11" width="9.6640625" style="3" customWidth="1"/>
    <col min="12" max="12" width="15.33203125" style="3" customWidth="1"/>
    <col min="13" max="13" width="13.6640625" style="3" customWidth="1"/>
    <col min="14" max="16384" width="8.88671875" style="3"/>
  </cols>
  <sheetData>
    <row r="1" spans="2:10" ht="115.2" customHeight="1" x14ac:dyDescent="1.7">
      <c r="E1" s="44" t="s">
        <v>1</v>
      </c>
      <c r="F1" s="44"/>
      <c r="G1" s="44"/>
      <c r="H1" s="44"/>
      <c r="I1" s="44"/>
      <c r="J1" s="44"/>
    </row>
    <row r="2" spans="2:10" ht="15" customHeight="1" x14ac:dyDescent="1.7">
      <c r="E2" s="26"/>
      <c r="F2" s="26"/>
      <c r="G2" s="26"/>
      <c r="H2" s="26"/>
      <c r="I2" s="26"/>
      <c r="J2" s="26"/>
    </row>
    <row r="3" spans="2:10" ht="49.95" customHeight="1" x14ac:dyDescent="0.3">
      <c r="E3" s="91" t="s">
        <v>2</v>
      </c>
      <c r="F3" s="91"/>
      <c r="G3" s="91"/>
      <c r="H3" s="45" t="s">
        <v>3</v>
      </c>
      <c r="I3" s="45"/>
      <c r="J3" s="45"/>
    </row>
    <row r="4" spans="2:10" ht="49.95" customHeight="1" x14ac:dyDescent="0.3">
      <c r="E4" s="43" t="s">
        <v>4</v>
      </c>
      <c r="F4" s="43"/>
      <c r="G4" s="43"/>
      <c r="H4" s="43" t="s">
        <v>5</v>
      </c>
      <c r="I4" s="43"/>
      <c r="J4" s="43"/>
    </row>
    <row r="5" spans="2:10" ht="25.2" customHeight="1" thickBot="1" x14ac:dyDescent="0.3"/>
    <row r="6" spans="2:10" ht="34.950000000000003" customHeight="1" x14ac:dyDescent="0.25">
      <c r="B6" s="50" t="s">
        <v>6</v>
      </c>
      <c r="C6" s="51"/>
      <c r="D6" s="28"/>
      <c r="E6" s="66" t="s">
        <v>7</v>
      </c>
      <c r="F6" s="67"/>
      <c r="G6" s="67"/>
      <c r="H6" s="67"/>
      <c r="I6" s="67"/>
      <c r="J6" s="68"/>
    </row>
    <row r="7" spans="2:10" ht="46.2" customHeight="1" x14ac:dyDescent="0.3">
      <c r="B7" s="52" t="s">
        <v>8</v>
      </c>
      <c r="C7" s="53" t="s">
        <v>75</v>
      </c>
      <c r="E7" s="89" t="s">
        <v>9</v>
      </c>
      <c r="F7" s="88" t="s">
        <v>10</v>
      </c>
      <c r="G7" s="88" t="s">
        <v>11</v>
      </c>
      <c r="H7" s="88" t="s">
        <v>12</v>
      </c>
      <c r="I7" s="88" t="s">
        <v>13</v>
      </c>
      <c r="J7" s="90" t="s">
        <v>14</v>
      </c>
    </row>
    <row r="8" spans="2:10" ht="34.950000000000003" customHeight="1" x14ac:dyDescent="0.25">
      <c r="B8" s="18" t="s">
        <v>39</v>
      </c>
      <c r="C8" s="21" t="s">
        <v>15</v>
      </c>
      <c r="E8" s="82" t="s">
        <v>16</v>
      </c>
      <c r="F8" s="83"/>
      <c r="G8" s="84"/>
      <c r="H8" s="85"/>
      <c r="I8" s="86"/>
      <c r="J8" s="87"/>
    </row>
    <row r="9" spans="2:10" ht="34.950000000000003" customHeight="1" x14ac:dyDescent="0.25">
      <c r="B9" s="19" t="s">
        <v>17</v>
      </c>
      <c r="C9" s="22">
        <v>260</v>
      </c>
      <c r="E9" s="71" t="s">
        <v>18</v>
      </c>
      <c r="F9" s="4"/>
      <c r="G9" s="4"/>
      <c r="H9" s="13"/>
      <c r="I9" s="14"/>
      <c r="J9" s="72"/>
    </row>
    <row r="10" spans="2:10" ht="34.950000000000003" customHeight="1" x14ac:dyDescent="0.25">
      <c r="B10" s="19" t="s">
        <v>19</v>
      </c>
      <c r="C10" s="22">
        <v>300</v>
      </c>
      <c r="E10" s="73" t="s">
        <v>20</v>
      </c>
      <c r="F10" s="8"/>
      <c r="G10" s="15"/>
      <c r="H10" s="9" t="e">
        <f>Table1312[[#This Row],[Step 1: Total]]/F9</f>
        <v>#DIV/0!</v>
      </c>
      <c r="I10" s="10" t="e">
        <f>Table1312[[#This Row],[Step 3: Percentage %]]*G9</f>
        <v>#DIV/0!</v>
      </c>
      <c r="J10" s="74"/>
    </row>
    <row r="11" spans="2:10" ht="34.950000000000003" customHeight="1" x14ac:dyDescent="0.25">
      <c r="B11" s="19" t="s">
        <v>21</v>
      </c>
      <c r="C11" s="22">
        <v>400</v>
      </c>
      <c r="E11" s="73" t="s">
        <v>22</v>
      </c>
      <c r="F11" s="8"/>
      <c r="G11" s="15"/>
      <c r="H11" s="9" t="e">
        <f>Table1312[[#This Row],[Step 1: Total]]/F9</f>
        <v>#DIV/0!</v>
      </c>
      <c r="I11" s="11" t="e">
        <f>Table1312[[#This Row],[Step 3: Percentage %]]*G9</f>
        <v>#DIV/0!</v>
      </c>
      <c r="J11" s="74"/>
    </row>
    <row r="12" spans="2:10" ht="34.950000000000003" customHeight="1" thickBot="1" x14ac:dyDescent="0.3">
      <c r="B12" s="20" t="s">
        <v>23</v>
      </c>
      <c r="C12" s="23">
        <v>500</v>
      </c>
      <c r="E12" s="73" t="s">
        <v>24</v>
      </c>
      <c r="F12" s="8"/>
      <c r="G12" s="15"/>
      <c r="H12" s="9" t="e">
        <f>Table1312[[#This Row],[Step 1: Total]]/F9</f>
        <v>#DIV/0!</v>
      </c>
      <c r="I12" s="10" t="e">
        <f>Table1312[[#This Row],[Step 3: Percentage %]]*G9</f>
        <v>#DIV/0!</v>
      </c>
      <c r="J12" s="74"/>
    </row>
    <row r="13" spans="2:10" ht="34.950000000000003" customHeight="1" thickBot="1" x14ac:dyDescent="0.3">
      <c r="E13" s="71" t="s">
        <v>25</v>
      </c>
      <c r="F13" s="12"/>
      <c r="G13" s="12"/>
      <c r="H13" s="13"/>
      <c r="I13" s="14"/>
      <c r="J13" s="72"/>
    </row>
    <row r="14" spans="2:10" ht="34.950000000000003" customHeight="1" x14ac:dyDescent="0.25">
      <c r="B14" s="54" t="s">
        <v>26</v>
      </c>
      <c r="C14" s="55"/>
      <c r="E14" s="71" t="s">
        <v>27</v>
      </c>
      <c r="F14" s="4"/>
      <c r="G14" s="4"/>
      <c r="H14" s="13"/>
      <c r="I14" s="14"/>
      <c r="J14" s="72"/>
    </row>
    <row r="15" spans="2:10" ht="34.950000000000003" customHeight="1" x14ac:dyDescent="0.25">
      <c r="B15" s="56" t="s">
        <v>28</v>
      </c>
      <c r="C15" s="57"/>
      <c r="E15" s="73" t="s">
        <v>20</v>
      </c>
      <c r="F15" s="8"/>
      <c r="G15" s="15"/>
      <c r="H15" s="9" t="e">
        <f>Table1312[[#This Row],[Step 1: Total]]/F14</f>
        <v>#DIV/0!</v>
      </c>
      <c r="I15" s="10" t="e">
        <f>Table1312[[#This Row],[Step 3: Percentage %]]*G14</f>
        <v>#DIV/0!</v>
      </c>
      <c r="J15" s="74"/>
    </row>
    <row r="16" spans="2:10" ht="34.950000000000003" customHeight="1" x14ac:dyDescent="0.25">
      <c r="B16" s="58" t="s">
        <v>29</v>
      </c>
      <c r="C16" s="59"/>
      <c r="E16" s="73" t="s">
        <v>30</v>
      </c>
      <c r="F16" s="8"/>
      <c r="G16" s="15"/>
      <c r="H16" s="9" t="e">
        <f>Table1312[[#This Row],[Step 1: Total]]/F14</f>
        <v>#DIV/0!</v>
      </c>
      <c r="I16" s="10" t="e">
        <f>Table1312[[#This Row],[Step 3: Percentage %]]*G14</f>
        <v>#DIV/0!</v>
      </c>
      <c r="J16" s="74"/>
    </row>
    <row r="17" spans="2:10" ht="34.950000000000003" customHeight="1" x14ac:dyDescent="0.25">
      <c r="B17" s="60" t="s">
        <v>31</v>
      </c>
      <c r="C17" s="61"/>
      <c r="E17" s="71" t="s">
        <v>32</v>
      </c>
      <c r="F17" s="4"/>
      <c r="G17" s="4"/>
      <c r="H17" s="6"/>
      <c r="I17" s="7"/>
      <c r="J17" s="75"/>
    </row>
    <row r="18" spans="2:10" ht="34.950000000000003" customHeight="1" x14ac:dyDescent="0.25">
      <c r="B18" s="62" t="s">
        <v>33</v>
      </c>
      <c r="C18" s="63"/>
      <c r="E18" s="73" t="s">
        <v>34</v>
      </c>
      <c r="F18" s="8"/>
      <c r="G18" s="15"/>
      <c r="H18" s="9" t="e">
        <f>Table1312[[#This Row],[Step 1: Total]]/F17</f>
        <v>#DIV/0!</v>
      </c>
      <c r="I18" s="10" t="e">
        <f>Table1312[[#This Row],[Step 3: Percentage %]]*G17</f>
        <v>#DIV/0!</v>
      </c>
      <c r="J18" s="74"/>
    </row>
    <row r="19" spans="2:10" ht="34.950000000000003" customHeight="1" thickBot="1" x14ac:dyDescent="0.3">
      <c r="B19" s="64" t="s">
        <v>35</v>
      </c>
      <c r="C19" s="65"/>
      <c r="E19" s="76" t="s">
        <v>36</v>
      </c>
      <c r="F19" s="77"/>
      <c r="G19" s="78"/>
      <c r="H19" s="79" t="e">
        <f>Table1312[[#This Row],[Step 1: Total]]/F17</f>
        <v>#DIV/0!</v>
      </c>
      <c r="I19" s="80" t="e">
        <f>Table1312[[#This Row],[Step 3: Percentage %]]*G17</f>
        <v>#DIV/0!</v>
      </c>
      <c r="J19" s="81"/>
    </row>
    <row r="20" spans="2:10" ht="15.6" x14ac:dyDescent="0.3">
      <c r="E20" s="17"/>
      <c r="F20" s="17"/>
      <c r="G20" s="17"/>
      <c r="H20" s="17"/>
      <c r="I20" s="17"/>
      <c r="J20" s="17"/>
    </row>
  </sheetData>
  <mergeCells count="13">
    <mergeCell ref="E4:G4"/>
    <mergeCell ref="H4:J4"/>
    <mergeCell ref="B18:C18"/>
    <mergeCell ref="B19:C19"/>
    <mergeCell ref="E1:J1"/>
    <mergeCell ref="B14:C14"/>
    <mergeCell ref="B15:C15"/>
    <mergeCell ref="B16:C16"/>
    <mergeCell ref="B17:C17"/>
    <mergeCell ref="B6:C6"/>
    <mergeCell ref="E3:G3"/>
    <mergeCell ref="H3:J3"/>
    <mergeCell ref="E6:J6"/>
  </mergeCell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EC2A0-9F20-4D10-8A07-6337F1682728}">
  <sheetPr>
    <tabColor rgb="FFD7273E"/>
  </sheetPr>
  <dimension ref="A1:M22"/>
  <sheetViews>
    <sheetView showGridLines="0" topLeftCell="A2" zoomScale="80" zoomScaleNormal="80" workbookViewId="0">
      <selection activeCell="J12" sqref="J12"/>
    </sheetView>
  </sheetViews>
  <sheetFormatPr defaultColWidth="8.88671875" defaultRowHeight="13.8" x14ac:dyDescent="0.25"/>
  <cols>
    <col min="1" max="1" width="8.88671875" style="3"/>
    <col min="2" max="2" width="25.6640625" style="3" customWidth="1"/>
    <col min="3" max="3" width="15.6640625" style="3" customWidth="1"/>
    <col min="4" max="4" width="8.88671875" style="3"/>
    <col min="5" max="5" width="32.6640625" style="3" customWidth="1"/>
    <col min="6" max="6" width="15.6640625" style="1" customWidth="1"/>
    <col min="7" max="9" width="20.6640625" style="1" customWidth="1"/>
    <col min="10" max="10" width="65.77734375" style="1" customWidth="1"/>
    <col min="11" max="11" width="8.88671875" style="3"/>
    <col min="12" max="12" width="25.6640625" style="3" customWidth="1"/>
    <col min="13" max="13" width="15.6640625" style="3" customWidth="1"/>
    <col min="14" max="16384" width="8.88671875" style="3"/>
  </cols>
  <sheetData>
    <row r="1" spans="1:13" ht="115.2" customHeight="1" x14ac:dyDescent="1.7">
      <c r="E1" s="44" t="s">
        <v>1</v>
      </c>
      <c r="F1" s="44"/>
      <c r="G1" s="44"/>
      <c r="H1" s="44"/>
      <c r="I1" s="44"/>
      <c r="J1" s="44"/>
    </row>
    <row r="2" spans="1:13" ht="15" customHeight="1" x14ac:dyDescent="1.7">
      <c r="E2" s="26"/>
      <c r="F2" s="26"/>
      <c r="G2" s="26"/>
      <c r="H2" s="26"/>
      <c r="I2" s="26"/>
      <c r="J2" s="26"/>
    </row>
    <row r="3" spans="1:13" ht="49.95" customHeight="1" x14ac:dyDescent="0.25">
      <c r="E3" s="46" t="s">
        <v>37</v>
      </c>
      <c r="F3" s="47"/>
      <c r="G3" s="47"/>
      <c r="H3" s="47"/>
      <c r="I3" s="47"/>
      <c r="J3" s="47"/>
    </row>
    <row r="4" spans="1:13" ht="49.95" customHeight="1" x14ac:dyDescent="0.25">
      <c r="E4" s="47"/>
      <c r="F4" s="47"/>
      <c r="G4" s="47"/>
      <c r="H4" s="47"/>
      <c r="I4" s="47"/>
      <c r="J4" s="47"/>
    </row>
    <row r="5" spans="1:13" ht="25.2" customHeight="1" thickBot="1" x14ac:dyDescent="0.35">
      <c r="E5" s="25"/>
      <c r="F5" s="25"/>
      <c r="G5" s="25"/>
      <c r="H5" s="25"/>
      <c r="I5" s="25"/>
      <c r="J5" s="25"/>
    </row>
    <row r="6" spans="1:13" ht="34.950000000000003" customHeight="1" x14ac:dyDescent="0.25">
      <c r="B6" s="50" t="s">
        <v>6</v>
      </c>
      <c r="C6" s="51"/>
      <c r="D6" s="27"/>
      <c r="E6" s="96" t="s">
        <v>38</v>
      </c>
      <c r="F6" s="97"/>
      <c r="G6" s="97"/>
      <c r="H6" s="97"/>
      <c r="I6" s="97"/>
      <c r="J6" s="98"/>
    </row>
    <row r="7" spans="1:13" s="1" customFormat="1" ht="51.6" customHeight="1" x14ac:dyDescent="0.3">
      <c r="A7" s="3"/>
      <c r="B7" s="52" t="s">
        <v>8</v>
      </c>
      <c r="C7" s="53" t="s">
        <v>75</v>
      </c>
      <c r="D7" s="3"/>
      <c r="E7" s="69" t="s">
        <v>9</v>
      </c>
      <c r="F7" s="16" t="s">
        <v>10</v>
      </c>
      <c r="G7" s="16" t="s">
        <v>11</v>
      </c>
      <c r="H7" s="16" t="s">
        <v>12</v>
      </c>
      <c r="I7" s="16" t="s">
        <v>13</v>
      </c>
      <c r="J7" s="70" t="s">
        <v>14</v>
      </c>
      <c r="L7" s="2"/>
      <c r="M7" s="2"/>
    </row>
    <row r="8" spans="1:13" s="2" customFormat="1" ht="34.950000000000003" customHeight="1" x14ac:dyDescent="0.25">
      <c r="A8" s="3"/>
      <c r="B8" s="18" t="s">
        <v>39</v>
      </c>
      <c r="C8" s="21" t="s">
        <v>15</v>
      </c>
      <c r="D8" s="3"/>
      <c r="E8" s="71" t="s">
        <v>16</v>
      </c>
      <c r="F8" s="4">
        <v>870</v>
      </c>
      <c r="G8" s="12"/>
      <c r="H8" s="13"/>
      <c r="I8" s="14"/>
      <c r="J8" s="72"/>
      <c r="L8" s="3"/>
      <c r="M8" s="3"/>
    </row>
    <row r="9" spans="1:13" s="2" customFormat="1" ht="34.950000000000003" customHeight="1" x14ac:dyDescent="0.25">
      <c r="A9" s="3"/>
      <c r="B9" s="19" t="s">
        <v>17</v>
      </c>
      <c r="C9" s="22">
        <v>260</v>
      </c>
      <c r="D9" s="3"/>
      <c r="E9" s="71" t="s">
        <v>18</v>
      </c>
      <c r="F9" s="4">
        <v>170</v>
      </c>
      <c r="G9" s="5">
        <f>F9</f>
        <v>170</v>
      </c>
      <c r="H9" s="13"/>
      <c r="I9" s="14"/>
      <c r="J9" s="72"/>
      <c r="L9" s="3"/>
      <c r="M9" s="3"/>
    </row>
    <row r="10" spans="1:13" ht="34.950000000000003" customHeight="1" x14ac:dyDescent="0.25">
      <c r="A10" s="1"/>
      <c r="B10" s="19" t="s">
        <v>19</v>
      </c>
      <c r="C10" s="22">
        <v>300</v>
      </c>
      <c r="D10" s="1"/>
      <c r="E10" s="73" t="s">
        <v>20</v>
      </c>
      <c r="F10" s="8">
        <v>50</v>
      </c>
      <c r="G10" s="15"/>
      <c r="H10" s="9">
        <f>Table1[[#This Row],[Step 1: Total]]/F9</f>
        <v>0.29411764705882354</v>
      </c>
      <c r="I10" s="10">
        <f>Table1[[#This Row],[Step 3: Percentage %]]*F9</f>
        <v>50</v>
      </c>
      <c r="J10" s="92" t="s">
        <v>40</v>
      </c>
      <c r="L10" s="2"/>
      <c r="M10" s="2"/>
    </row>
    <row r="11" spans="1:13" ht="34.950000000000003" customHeight="1" x14ac:dyDescent="0.25">
      <c r="A11" s="2"/>
      <c r="B11" s="19" t="s">
        <v>21</v>
      </c>
      <c r="C11" s="22">
        <v>400</v>
      </c>
      <c r="D11" s="2"/>
      <c r="E11" s="73" t="s">
        <v>22</v>
      </c>
      <c r="F11" s="8">
        <v>120</v>
      </c>
      <c r="G11" s="15"/>
      <c r="H11" s="9">
        <f>Table1[[#This Row],[Step 1: Total]]/F9</f>
        <v>0.70588235294117652</v>
      </c>
      <c r="I11" s="11">
        <f>Table1[[#This Row],[Step 3: Percentage %]]*Table1[[#This Row],[Step 1: Total]]</f>
        <v>84.705882352941188</v>
      </c>
      <c r="J11" s="92" t="s">
        <v>40</v>
      </c>
    </row>
    <row r="12" spans="1:13" ht="34.950000000000003" customHeight="1" thickBot="1" x14ac:dyDescent="0.3">
      <c r="A12" s="2"/>
      <c r="B12" s="20" t="s">
        <v>23</v>
      </c>
      <c r="C12" s="23">
        <v>500</v>
      </c>
      <c r="D12" s="2"/>
      <c r="E12" s="73" t="s">
        <v>24</v>
      </c>
      <c r="F12" s="8"/>
      <c r="G12" s="15"/>
      <c r="H12" s="9"/>
      <c r="I12" s="10"/>
      <c r="J12" s="92"/>
    </row>
    <row r="13" spans="1:13" s="2" customFormat="1" ht="34.950000000000003" customHeight="1" thickBot="1" x14ac:dyDescent="0.3">
      <c r="A13" s="3"/>
      <c r="D13" s="3"/>
      <c r="E13" s="71" t="s">
        <v>25</v>
      </c>
      <c r="F13" s="12"/>
      <c r="G13" s="12"/>
      <c r="H13" s="13"/>
      <c r="I13" s="14"/>
      <c r="J13" s="72"/>
      <c r="L13" s="3"/>
      <c r="M13" s="3"/>
    </row>
    <row r="14" spans="1:13" s="2" customFormat="1" ht="34.950000000000003" customHeight="1" x14ac:dyDescent="0.25">
      <c r="A14" s="3"/>
      <c r="B14" s="54" t="s">
        <v>26</v>
      </c>
      <c r="C14" s="55"/>
      <c r="D14" s="3"/>
      <c r="E14" s="71" t="s">
        <v>27</v>
      </c>
      <c r="F14" s="4">
        <v>700</v>
      </c>
      <c r="G14" s="5">
        <v>300</v>
      </c>
      <c r="H14" s="13"/>
      <c r="I14" s="14"/>
      <c r="J14" s="72"/>
      <c r="L14" s="3"/>
      <c r="M14" s="3"/>
    </row>
    <row r="15" spans="1:13" ht="34.950000000000003" customHeight="1" x14ac:dyDescent="0.25">
      <c r="B15" s="56" t="s">
        <v>28</v>
      </c>
      <c r="C15" s="57"/>
      <c r="E15" s="73" t="s">
        <v>20</v>
      </c>
      <c r="F15" s="8">
        <v>540</v>
      </c>
      <c r="G15" s="15"/>
      <c r="H15" s="9">
        <f>Table1[[#This Row],[Step 1: Total]]/F14</f>
        <v>0.77142857142857146</v>
      </c>
      <c r="I15" s="10">
        <f>Table1[[#This Row],[Step 3: Percentage %]]*G14</f>
        <v>231.42857142857144</v>
      </c>
      <c r="J15" s="92" t="s">
        <v>41</v>
      </c>
    </row>
    <row r="16" spans="1:13" ht="34.799999999999997" customHeight="1" x14ac:dyDescent="0.25">
      <c r="A16" s="2"/>
      <c r="B16" s="58" t="s">
        <v>29</v>
      </c>
      <c r="C16" s="59"/>
      <c r="D16" s="2"/>
      <c r="E16" s="73" t="s">
        <v>30</v>
      </c>
      <c r="F16" s="8">
        <v>160</v>
      </c>
      <c r="G16" s="15"/>
      <c r="H16" s="9">
        <f>Table1[[#This Row],[Step 1: Total]]/F14</f>
        <v>0.22857142857142856</v>
      </c>
      <c r="I16" s="10">
        <f>Table1[[#This Row],[Step 3: Percentage %]]*G14</f>
        <v>68.571428571428569</v>
      </c>
      <c r="J16" s="92" t="s">
        <v>42</v>
      </c>
    </row>
    <row r="17" spans="1:13" s="2" customFormat="1" ht="34.950000000000003" customHeight="1" x14ac:dyDescent="0.25">
      <c r="B17" s="60" t="s">
        <v>31</v>
      </c>
      <c r="C17" s="61"/>
      <c r="E17" s="71" t="s">
        <v>32</v>
      </c>
      <c r="F17" s="4"/>
      <c r="G17" s="5"/>
      <c r="H17" s="6"/>
      <c r="I17" s="7"/>
      <c r="J17" s="93"/>
      <c r="L17" s="3"/>
      <c r="M17" s="3"/>
    </row>
    <row r="18" spans="1:13" ht="34.950000000000003" customHeight="1" x14ac:dyDescent="0.25">
      <c r="B18" s="62" t="s">
        <v>33</v>
      </c>
      <c r="C18" s="63"/>
      <c r="E18" s="73" t="s">
        <v>34</v>
      </c>
      <c r="F18" s="8"/>
      <c r="G18" s="15"/>
      <c r="H18" s="9"/>
      <c r="I18" s="10"/>
      <c r="J18" s="92"/>
    </row>
    <row r="19" spans="1:13" ht="34.950000000000003" customHeight="1" thickBot="1" x14ac:dyDescent="0.3">
      <c r="B19" s="64" t="s">
        <v>35</v>
      </c>
      <c r="C19" s="65"/>
      <c r="E19" s="76" t="s">
        <v>36</v>
      </c>
      <c r="F19" s="77"/>
      <c r="G19" s="78"/>
      <c r="H19" s="79"/>
      <c r="I19" s="80"/>
      <c r="J19" s="94"/>
    </row>
    <row r="20" spans="1:13" x14ac:dyDescent="0.25">
      <c r="A20" s="2"/>
      <c r="D20" s="2"/>
    </row>
    <row r="22" spans="1:13" ht="17.399999999999999" x14ac:dyDescent="0.3">
      <c r="E22" s="38"/>
    </row>
  </sheetData>
  <mergeCells count="10">
    <mergeCell ref="B17:C17"/>
    <mergeCell ref="B18:C18"/>
    <mergeCell ref="B19:C19"/>
    <mergeCell ref="E1:J1"/>
    <mergeCell ref="B14:C14"/>
    <mergeCell ref="B15:C15"/>
    <mergeCell ref="B16:C16"/>
    <mergeCell ref="B6:C6"/>
    <mergeCell ref="E6:J6"/>
    <mergeCell ref="E3:J4"/>
  </mergeCells>
  <pageMargins left="0.7" right="0.7" top="0.75" bottom="0.75" header="0.3" footer="0.3"/>
  <pageSetup orientation="portrait" r:id="rId1"/>
  <ignoredErrors>
    <ignoredError sqref="H11:I11 I15:I16 H16"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73BB-7F0B-4670-A5B3-7839748FB607}">
  <sheetPr>
    <tabColor rgb="FFD7273E"/>
  </sheetPr>
  <dimension ref="A1:J20"/>
  <sheetViews>
    <sheetView showGridLines="0" zoomScale="80" zoomScaleNormal="80" workbookViewId="0">
      <selection activeCell="O7" sqref="O7"/>
    </sheetView>
  </sheetViews>
  <sheetFormatPr defaultColWidth="8.88671875" defaultRowHeight="13.8" x14ac:dyDescent="0.25"/>
  <cols>
    <col min="1" max="1" width="8.88671875" style="3"/>
    <col min="2" max="2" width="25.6640625" style="3" customWidth="1"/>
    <col min="3" max="3" width="15.6640625" style="3" customWidth="1"/>
    <col min="4" max="4" width="8.88671875" style="3"/>
    <col min="5" max="5" width="32.6640625" style="3" customWidth="1"/>
    <col min="6" max="6" width="15.6640625" style="3" customWidth="1"/>
    <col min="7" max="9" width="20.6640625" style="3" customWidth="1"/>
    <col min="10" max="10" width="65.77734375" style="3" customWidth="1"/>
    <col min="11" max="11" width="8.88671875" style="3"/>
    <col min="12" max="12" width="25.6640625" style="3" customWidth="1"/>
    <col min="13" max="13" width="15.6640625" style="3" customWidth="1"/>
    <col min="14" max="16384" width="8.88671875" style="3"/>
  </cols>
  <sheetData>
    <row r="1" spans="1:10" ht="115.2" customHeight="1" x14ac:dyDescent="1.7">
      <c r="E1" s="44" t="s">
        <v>1</v>
      </c>
      <c r="F1" s="44"/>
      <c r="G1" s="44"/>
      <c r="H1" s="44"/>
      <c r="I1" s="44"/>
      <c r="J1" s="44"/>
    </row>
    <row r="2" spans="1:10" ht="15" customHeight="1" x14ac:dyDescent="1.7">
      <c r="E2" s="26"/>
      <c r="F2" s="26"/>
      <c r="G2" s="26"/>
      <c r="H2" s="26"/>
      <c r="I2" s="26"/>
      <c r="J2" s="26"/>
    </row>
    <row r="3" spans="1:10" ht="49.95" customHeight="1" x14ac:dyDescent="0.25">
      <c r="E3" s="46" t="s">
        <v>43</v>
      </c>
      <c r="F3" s="47"/>
      <c r="G3" s="47"/>
      <c r="H3" s="47"/>
      <c r="I3" s="47"/>
      <c r="J3" s="47"/>
    </row>
    <row r="4" spans="1:10" ht="49.95" customHeight="1" x14ac:dyDescent="0.25">
      <c r="E4" s="47"/>
      <c r="F4" s="47"/>
      <c r="G4" s="47"/>
      <c r="H4" s="47"/>
      <c r="I4" s="47"/>
      <c r="J4" s="47"/>
    </row>
    <row r="5" spans="1:10" ht="25.2" customHeight="1" thickBot="1" x14ac:dyDescent="0.35">
      <c r="E5" s="25"/>
      <c r="F5" s="24"/>
      <c r="G5" s="24"/>
      <c r="H5" s="25"/>
      <c r="I5" s="24"/>
      <c r="J5" s="24"/>
    </row>
    <row r="6" spans="1:10" ht="34.950000000000003" customHeight="1" x14ac:dyDescent="0.25">
      <c r="B6" s="50" t="s">
        <v>6</v>
      </c>
      <c r="C6" s="51"/>
      <c r="E6" s="48" t="s">
        <v>38</v>
      </c>
      <c r="F6" s="95"/>
      <c r="G6" s="95"/>
      <c r="H6" s="95"/>
      <c r="I6" s="95"/>
      <c r="J6" s="49"/>
    </row>
    <row r="7" spans="1:10" ht="46.2" customHeight="1" x14ac:dyDescent="0.3">
      <c r="B7" s="52" t="s">
        <v>8</v>
      </c>
      <c r="C7" s="53" t="s">
        <v>75</v>
      </c>
      <c r="E7" s="69" t="s">
        <v>9</v>
      </c>
      <c r="F7" s="16" t="s">
        <v>44</v>
      </c>
      <c r="G7" s="16" t="s">
        <v>11</v>
      </c>
      <c r="H7" s="16" t="s">
        <v>12</v>
      </c>
      <c r="I7" s="16" t="s">
        <v>13</v>
      </c>
      <c r="J7" s="70" t="s">
        <v>14</v>
      </c>
    </row>
    <row r="8" spans="1:10" ht="34.950000000000003" customHeight="1" x14ac:dyDescent="0.25">
      <c r="B8" s="18" t="s">
        <v>39</v>
      </c>
      <c r="C8" s="21" t="s">
        <v>15</v>
      </c>
      <c r="E8" s="71" t="s">
        <v>16</v>
      </c>
      <c r="F8" s="4">
        <v>6600</v>
      </c>
      <c r="G8" s="12"/>
      <c r="H8" s="13"/>
      <c r="I8" s="14"/>
      <c r="J8" s="72"/>
    </row>
    <row r="9" spans="1:10" ht="34.950000000000003" customHeight="1" x14ac:dyDescent="0.25">
      <c r="B9" s="19" t="s">
        <v>17</v>
      </c>
      <c r="C9" s="22">
        <v>260</v>
      </c>
      <c r="E9" s="71" t="s">
        <v>18</v>
      </c>
      <c r="F9" s="4">
        <v>600</v>
      </c>
      <c r="G9" s="5">
        <v>300</v>
      </c>
      <c r="H9" s="13"/>
      <c r="I9" s="14"/>
      <c r="J9" s="72"/>
    </row>
    <row r="10" spans="1:10" ht="34.950000000000003" customHeight="1" x14ac:dyDescent="0.25">
      <c r="A10" s="1"/>
      <c r="B10" s="19" t="s">
        <v>19</v>
      </c>
      <c r="C10" s="22">
        <v>300</v>
      </c>
      <c r="E10" s="73" t="s">
        <v>20</v>
      </c>
      <c r="F10" s="8">
        <v>140</v>
      </c>
      <c r="G10" s="15"/>
      <c r="H10" s="9">
        <f>Table13[[#This Row],[Step1: Total]]/F9</f>
        <v>0.23333333333333334</v>
      </c>
      <c r="I10" s="10">
        <f>Table13[[#This Row],[Step 3: Percentage %]]*G9</f>
        <v>70</v>
      </c>
      <c r="J10" s="74" t="s">
        <v>45</v>
      </c>
    </row>
    <row r="11" spans="1:10" ht="34.950000000000003" customHeight="1" x14ac:dyDescent="0.25">
      <c r="A11" s="2"/>
      <c r="B11" s="19" t="s">
        <v>21</v>
      </c>
      <c r="C11" s="22">
        <v>400</v>
      </c>
      <c r="E11" s="73" t="s">
        <v>22</v>
      </c>
      <c r="F11" s="8">
        <v>400</v>
      </c>
      <c r="G11" s="15"/>
      <c r="H11" s="9">
        <f>Table13[[#This Row],[Step1: Total]]/F9</f>
        <v>0.66666666666666663</v>
      </c>
      <c r="I11" s="11">
        <f>Table13[[#This Row],[Step 3: Percentage %]]*G9</f>
        <v>200</v>
      </c>
      <c r="J11" s="74" t="s">
        <v>46</v>
      </c>
    </row>
    <row r="12" spans="1:10" ht="34.950000000000003" customHeight="1" thickBot="1" x14ac:dyDescent="0.3">
      <c r="A12" s="2"/>
      <c r="B12" s="20" t="s">
        <v>23</v>
      </c>
      <c r="C12" s="23">
        <v>500</v>
      </c>
      <c r="E12" s="73" t="s">
        <v>24</v>
      </c>
      <c r="F12" s="8">
        <v>60</v>
      </c>
      <c r="G12" s="15"/>
      <c r="H12" s="9">
        <f>Table13[[#This Row],[Step1: Total]]/F9</f>
        <v>0.1</v>
      </c>
      <c r="I12" s="10">
        <f>Table13[[#This Row],[Step 3: Percentage %]]*G9</f>
        <v>30</v>
      </c>
      <c r="J12" s="74" t="s">
        <v>47</v>
      </c>
    </row>
    <row r="13" spans="1:10" ht="34.950000000000003" customHeight="1" thickBot="1" x14ac:dyDescent="0.3">
      <c r="B13" s="2"/>
      <c r="C13" s="2"/>
      <c r="E13" s="71" t="s">
        <v>25</v>
      </c>
      <c r="F13" s="12"/>
      <c r="G13" s="12"/>
      <c r="H13" s="13"/>
      <c r="I13" s="14"/>
      <c r="J13" s="72"/>
    </row>
    <row r="14" spans="1:10" ht="34.950000000000003" customHeight="1" x14ac:dyDescent="0.25">
      <c r="B14" s="54" t="s">
        <v>26</v>
      </c>
      <c r="C14" s="55"/>
      <c r="E14" s="71" t="s">
        <v>27</v>
      </c>
      <c r="F14" s="4">
        <v>1500</v>
      </c>
      <c r="G14" s="5">
        <v>400</v>
      </c>
      <c r="H14" s="13"/>
      <c r="I14" s="14"/>
      <c r="J14" s="72"/>
    </row>
    <row r="15" spans="1:10" ht="34.950000000000003" customHeight="1" x14ac:dyDescent="0.25">
      <c r="B15" s="56" t="s">
        <v>28</v>
      </c>
      <c r="C15" s="57"/>
      <c r="E15" s="73" t="s">
        <v>20</v>
      </c>
      <c r="F15" s="8">
        <v>1000</v>
      </c>
      <c r="G15" s="15"/>
      <c r="H15" s="9">
        <f>Table13[[#This Row],[Step1: Total]]/F14</f>
        <v>0.66666666666666663</v>
      </c>
      <c r="I15" s="10">
        <f>Table13[[#This Row],[Step 3: Percentage %]]*G14</f>
        <v>266.66666666666663</v>
      </c>
      <c r="J15" s="74" t="s">
        <v>48</v>
      </c>
    </row>
    <row r="16" spans="1:10" ht="34.950000000000003" customHeight="1" x14ac:dyDescent="0.25">
      <c r="A16" s="2"/>
      <c r="B16" s="58" t="s">
        <v>29</v>
      </c>
      <c r="C16" s="59"/>
      <c r="E16" s="73" t="s">
        <v>30</v>
      </c>
      <c r="F16" s="8">
        <v>500</v>
      </c>
      <c r="G16" s="15"/>
      <c r="H16" s="9">
        <f>Table13[[#This Row],[Step1: Total]]/F14</f>
        <v>0.33333333333333331</v>
      </c>
      <c r="I16" s="10">
        <f>Table13[[#This Row],[Step 3: Percentage %]]*G14</f>
        <v>133.33333333333331</v>
      </c>
      <c r="J16" s="74" t="s">
        <v>49</v>
      </c>
    </row>
    <row r="17" spans="1:10" ht="34.950000000000003" customHeight="1" x14ac:dyDescent="0.25">
      <c r="A17" s="2"/>
      <c r="B17" s="60" t="s">
        <v>31</v>
      </c>
      <c r="C17" s="61"/>
      <c r="E17" s="71" t="s">
        <v>32</v>
      </c>
      <c r="F17" s="4">
        <v>4500</v>
      </c>
      <c r="G17" s="5">
        <v>400</v>
      </c>
      <c r="H17" s="6"/>
      <c r="I17" s="7"/>
      <c r="J17" s="75"/>
    </row>
    <row r="18" spans="1:10" ht="34.950000000000003" customHeight="1" x14ac:dyDescent="0.25">
      <c r="B18" s="62" t="s">
        <v>33</v>
      </c>
      <c r="C18" s="63"/>
      <c r="E18" s="73" t="s">
        <v>34</v>
      </c>
      <c r="F18" s="8">
        <v>1500</v>
      </c>
      <c r="G18" s="15"/>
      <c r="H18" s="9">
        <f>Table13[[#This Row],[Step1: Total]]/F17</f>
        <v>0.33333333333333331</v>
      </c>
      <c r="I18" s="10">
        <f>Table13[[#This Row],[Step 3: Percentage %]]*G17</f>
        <v>133.33333333333331</v>
      </c>
      <c r="J18" s="74" t="s">
        <v>50</v>
      </c>
    </row>
    <row r="19" spans="1:10" ht="34.950000000000003" customHeight="1" thickBot="1" x14ac:dyDescent="0.3">
      <c r="B19" s="64" t="s">
        <v>35</v>
      </c>
      <c r="C19" s="65"/>
      <c r="E19" s="76" t="s">
        <v>36</v>
      </c>
      <c r="F19" s="77">
        <v>3000</v>
      </c>
      <c r="G19" s="78"/>
      <c r="H19" s="79">
        <f>Table13[[#This Row],[Step1: Total]]/F17</f>
        <v>0.66666666666666663</v>
      </c>
      <c r="I19" s="80">
        <f>Table13[[#This Row],[Step 3: Percentage %]]*G17</f>
        <v>266.66666666666663</v>
      </c>
      <c r="J19" s="81" t="s">
        <v>51</v>
      </c>
    </row>
    <row r="20" spans="1:10" ht="15.6" x14ac:dyDescent="0.3">
      <c r="A20" s="2"/>
      <c r="E20" s="17"/>
      <c r="F20" s="17"/>
      <c r="G20" s="17"/>
      <c r="H20" s="17"/>
      <c r="I20" s="17"/>
      <c r="J20" s="17"/>
    </row>
  </sheetData>
  <mergeCells count="10">
    <mergeCell ref="E1:J1"/>
    <mergeCell ref="B19:C19"/>
    <mergeCell ref="E6:J6"/>
    <mergeCell ref="E3:J4"/>
    <mergeCell ref="B14:C14"/>
    <mergeCell ref="B15:C15"/>
    <mergeCell ref="B16:C16"/>
    <mergeCell ref="B17:C17"/>
    <mergeCell ref="B18:C18"/>
    <mergeCell ref="B6:C6"/>
  </mergeCells>
  <pageMargins left="0.7" right="0.7" top="0.75" bottom="0.75" header="0.3" footer="0.3"/>
  <ignoredErrors>
    <ignoredError sqref="H11:H12 H16 H19" calculatedColumn="1"/>
  </ignoredErrors>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 - How to Use</vt:lpstr>
      <vt:lpstr>Sample Calculations</vt:lpstr>
      <vt:lpstr>Example 1</vt:lpstr>
      <vt:lpstr>Example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Mary-Clare Stucky</dc:creator>
  <cp:keywords/>
  <dc:description/>
  <cp:lastModifiedBy>Mary-Clare Stucky</cp:lastModifiedBy>
  <cp:revision/>
  <dcterms:created xsi:type="dcterms:W3CDTF">2025-08-12T18:43:35Z</dcterms:created>
  <dcterms:modified xsi:type="dcterms:W3CDTF">2025-09-05T19:35:08Z</dcterms:modified>
  <cp:category/>
  <cp:contentStatus/>
</cp:coreProperties>
</file>